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D\Dropbox (VEPP Inc)\shared\POWER BILLING\1_POWER BILLING - 4.100\Schedule C\"/>
    </mc:Choice>
  </mc:AlternateContent>
  <xr:revisionPtr revIDLastSave="0" documentId="13_ncr:1_{A03852B3-DA4C-4C47-885B-7F12854F7D3C}" xr6:coauthVersionLast="45" xr6:coauthVersionMax="45" xr10:uidLastSave="{00000000-0000-0000-0000-000000000000}"/>
  <bookViews>
    <workbookView xWindow="4968" yWindow="1944" windowWidth="16896" windowHeight="14640" xr2:uid="{B04ED796-7DD9-45F0-B2F8-5F0754B782F7}"/>
  </bookViews>
  <sheets>
    <sheet name="Nov 2020" sheetId="11" r:id="rId1"/>
    <sheet name="Oct 2020" sheetId="10" r:id="rId2"/>
    <sheet name="Sep 2020" sheetId="9" r:id="rId3"/>
    <sheet name="Aug 2020" sheetId="8" r:id="rId4"/>
    <sheet name="Jul 2020" sheetId="7" r:id="rId5"/>
    <sheet name="Jun 2020" sheetId="6" r:id="rId6"/>
    <sheet name="May 2020" sheetId="5" r:id="rId7"/>
    <sheet name="Apr 2020" sheetId="4" r:id="rId8"/>
    <sheet name="Mar 2020" sheetId="3" r:id="rId9"/>
    <sheet name="Feb 2020" sheetId="2" r:id="rId10"/>
    <sheet name="Jan 2020" sheetId="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1" l="1"/>
  <c r="K4" i="11"/>
  <c r="J4" i="11"/>
  <c r="H4" i="11"/>
  <c r="F4" i="11"/>
  <c r="E4" i="11"/>
  <c r="C4" i="11"/>
  <c r="N6" i="11"/>
  <c r="M4" i="10" l="1"/>
  <c r="K4" i="10"/>
  <c r="J4" i="10"/>
  <c r="H4" i="10"/>
  <c r="F4" i="10"/>
  <c r="E4" i="10"/>
  <c r="C4" i="10"/>
  <c r="N6" i="10"/>
  <c r="M4" i="9" l="1"/>
  <c r="K4" i="9"/>
  <c r="J4" i="9"/>
  <c r="H4" i="9"/>
  <c r="F4" i="9"/>
  <c r="E4" i="9"/>
  <c r="C4" i="9"/>
  <c r="N6" i="9"/>
  <c r="M4" i="8" l="1"/>
  <c r="K4" i="8"/>
  <c r="J4" i="8"/>
  <c r="H4" i="8"/>
  <c r="F4" i="8"/>
  <c r="E4" i="8"/>
  <c r="C4" i="8"/>
  <c r="N6" i="8"/>
  <c r="M4" i="7" l="1"/>
  <c r="K4" i="7"/>
  <c r="J4" i="7"/>
  <c r="H4" i="7"/>
  <c r="F4" i="7"/>
  <c r="E4" i="7"/>
  <c r="C4" i="7"/>
  <c r="N6" i="7"/>
  <c r="M4" i="6" l="1"/>
  <c r="K4" i="6"/>
  <c r="J4" i="6"/>
  <c r="H4" i="6"/>
  <c r="F4" i="6"/>
  <c r="E4" i="6"/>
  <c r="C4" i="6"/>
  <c r="N6" i="6"/>
  <c r="M4" i="5" l="1"/>
  <c r="K4" i="5"/>
  <c r="J4" i="5"/>
  <c r="H4" i="5"/>
  <c r="F4" i="5"/>
  <c r="E4" i="5"/>
  <c r="C4" i="5"/>
  <c r="N6" i="5"/>
  <c r="M4" i="4" l="1"/>
  <c r="K4" i="4"/>
  <c r="J4" i="4"/>
  <c r="H4" i="4"/>
  <c r="F4" i="4"/>
  <c r="E4" i="4"/>
  <c r="C4" i="4"/>
  <c r="N6" i="4" l="1"/>
  <c r="M6" i="3" l="1"/>
  <c r="K6" i="3"/>
  <c r="J6" i="3"/>
  <c r="H6" i="3"/>
  <c r="F6" i="3"/>
  <c r="E6" i="3"/>
  <c r="C6" i="3"/>
  <c r="N8" i="3"/>
  <c r="M6" i="2" l="1"/>
  <c r="K6" i="2"/>
  <c r="J6" i="2"/>
  <c r="H6" i="2"/>
  <c r="F6" i="2"/>
  <c r="E6" i="2"/>
  <c r="C6" i="2"/>
  <c r="N8" i="2"/>
  <c r="M6" i="1" l="1"/>
  <c r="K6" i="1"/>
  <c r="J6" i="1"/>
  <c r="H6" i="1"/>
  <c r="F6" i="1"/>
  <c r="E6" i="1"/>
  <c r="C6" i="1"/>
  <c r="N8" i="1"/>
</calcChain>
</file>

<file path=xl/sharedStrings.xml><?xml version="1.0" encoding="utf-8"?>
<sst xmlns="http://schemas.openxmlformats.org/spreadsheetml/2006/main" count="233" uniqueCount="32">
  <si>
    <t>4.100 Schedule C</t>
  </si>
  <si>
    <t>Site</t>
  </si>
  <si>
    <t>Rate</t>
  </si>
  <si>
    <t>On Peak Kwh</t>
  </si>
  <si>
    <t>On Peak Rate</t>
  </si>
  <si>
    <t>On Peak</t>
  </si>
  <si>
    <t>Off Peak Kwh</t>
  </si>
  <si>
    <t>Off Peak Rate</t>
  </si>
  <si>
    <t>Off Peak</t>
  </si>
  <si>
    <t>Cap Adder Rate</t>
  </si>
  <si>
    <t>Cap Adder</t>
  </si>
  <si>
    <t>Produced</t>
  </si>
  <si>
    <t>Pay Lag Add</t>
  </si>
  <si>
    <t>Pay Lag Add Amt</t>
  </si>
  <si>
    <t>Gross</t>
  </si>
  <si>
    <t>DODGE FALLS</t>
  </si>
  <si>
    <t>0.95%</t>
  </si>
  <si>
    <t>NANTANNA MILL</t>
  </si>
  <si>
    <t>Agents Fee</t>
  </si>
  <si>
    <t>TOTAL</t>
  </si>
  <si>
    <t>1/1-1/31/2020</t>
  </si>
  <si>
    <t>2/1-2/29/2020</t>
  </si>
  <si>
    <t>3/1-3/31/2020</t>
  </si>
  <si>
    <t>4/1-4/30/2020</t>
  </si>
  <si>
    <t>5/1-5/31/2020</t>
  </si>
  <si>
    <t>6/1-6/30/2020</t>
  </si>
  <si>
    <t>7/1-7/31/2020</t>
  </si>
  <si>
    <t>8/1-8/31/2020</t>
  </si>
  <si>
    <t>9/1-9/30/2020</t>
  </si>
  <si>
    <t>10/1-10/31/2020</t>
  </si>
  <si>
    <t>11/1-11/30/2020*</t>
  </si>
  <si>
    <t>* The 4.100 Program ended 11/30/2020.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</si>
</sst>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;\(&quot;$&quot;#,##0.00\)"/>
  </numFmts>
  <fonts count="5" x14ac:knownFonts="1"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2" fillId="0" borderId="2" xfId="0" applyFont="1" applyBorder="1"/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7" fontId="2" fillId="0" borderId="5" xfId="0" applyNumberFormat="1" applyFont="1" applyBorder="1"/>
    <xf numFmtId="4" fontId="3" fillId="0" borderId="6" xfId="0" applyNumberFormat="1" applyFont="1" applyBorder="1" applyAlignment="1">
      <alignment horizontal="right"/>
    </xf>
    <xf numFmtId="0" fontId="0" fillId="0" borderId="6" xfId="0" applyBorder="1"/>
    <xf numFmtId="164" fontId="3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7" fontId="2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/>
    </xf>
    <xf numFmtId="7" fontId="0" fillId="0" borderId="0" xfId="0" applyNumberFormat="1" applyAlignment="1">
      <alignment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45A28-83C3-48F5-9DB4-A0A4BEA301B2}">
  <dimension ref="A1:Q10"/>
  <sheetViews>
    <sheetView tabSelected="1"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7" s="2" customFormat="1" ht="22.05" customHeight="1" x14ac:dyDescent="0.25">
      <c r="A1" s="1" t="s">
        <v>0</v>
      </c>
      <c r="B1" s="1" t="s">
        <v>30</v>
      </c>
    </row>
    <row r="2" spans="1:17" s="18" customFormat="1" ht="22.0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7" s="2" customFormat="1" ht="22.05" customHeight="1" x14ac:dyDescent="0.25">
      <c r="A3" s="34" t="s">
        <v>15</v>
      </c>
      <c r="B3" s="45">
        <v>1</v>
      </c>
      <c r="C3" s="31">
        <v>1029668</v>
      </c>
      <c r="D3" s="31">
        <v>0.12770000000000001</v>
      </c>
      <c r="E3" s="32">
        <v>131488.65</v>
      </c>
      <c r="F3" s="31">
        <v>1012418</v>
      </c>
      <c r="G3" s="31">
        <v>8.0799999999999997E-2</v>
      </c>
      <c r="H3" s="32">
        <v>81803.38</v>
      </c>
      <c r="I3" s="31">
        <v>2.0899999999999998E-2</v>
      </c>
      <c r="J3" s="32">
        <v>40025.699999999997</v>
      </c>
      <c r="K3" s="31">
        <v>2042087</v>
      </c>
      <c r="L3" s="33" t="s">
        <v>16</v>
      </c>
      <c r="M3" s="32">
        <v>2406.52</v>
      </c>
      <c r="N3" s="32">
        <v>255724.26</v>
      </c>
    </row>
    <row r="4" spans="1:17" s="2" customFormat="1" ht="22.05" customHeight="1" thickBot="1" x14ac:dyDescent="0.3">
      <c r="C4" s="21">
        <f>SUM($C$3)</f>
        <v>1029668</v>
      </c>
      <c r="E4" s="22">
        <f>SUM($E$3)</f>
        <v>131488.65</v>
      </c>
      <c r="F4" s="21">
        <f>SUM($F$3)</f>
        <v>1012418</v>
      </c>
      <c r="H4" s="22">
        <f>SUM($H$3)</f>
        <v>81803.38</v>
      </c>
      <c r="J4" s="22">
        <f>SUM($J$3)</f>
        <v>40025.699999999997</v>
      </c>
      <c r="K4" s="21">
        <f>SUM($K$3)</f>
        <v>2042087</v>
      </c>
      <c r="M4" s="22">
        <f>SUM($M$3)</f>
        <v>2406.52</v>
      </c>
    </row>
    <row r="5" spans="1:17" s="2" customFormat="1" ht="22.05" customHeight="1" x14ac:dyDescent="0.25">
      <c r="M5" s="24" t="s">
        <v>18</v>
      </c>
      <c r="N5" s="25">
        <v>1016.44</v>
      </c>
    </row>
    <row r="6" spans="1:17" s="2" customFormat="1" ht="22.05" customHeight="1" thickBot="1" x14ac:dyDescent="0.3">
      <c r="M6" s="26" t="s">
        <v>19</v>
      </c>
      <c r="N6" s="27">
        <f>SUM(N3:N5)</f>
        <v>256740.7</v>
      </c>
      <c r="Q6" s="44"/>
    </row>
    <row r="10" spans="1:17" x14ac:dyDescent="0.25">
      <c r="A10" t="s">
        <v>31</v>
      </c>
    </row>
  </sheetData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B7E9F-5534-4E2A-8CB1-AE25CD4282AA}">
  <dimension ref="A1:N8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4" s="2" customFormat="1" ht="22.05" customHeight="1" x14ac:dyDescent="0.25">
      <c r="A1" s="1" t="s">
        <v>0</v>
      </c>
      <c r="B1" s="1" t="s">
        <v>21</v>
      </c>
    </row>
    <row r="2" spans="1:14" s="4" customFormat="1" ht="22.0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05" customHeight="1" x14ac:dyDescent="0.25">
      <c r="A3" s="5" t="s">
        <v>15</v>
      </c>
      <c r="B3" s="6">
        <v>1</v>
      </c>
      <c r="C3" s="7">
        <v>1184656</v>
      </c>
      <c r="D3" s="7">
        <v>0.12770000000000001</v>
      </c>
      <c r="E3" s="8">
        <v>151280.51999999999</v>
      </c>
      <c r="F3" s="7">
        <v>1065290</v>
      </c>
      <c r="G3" s="7">
        <v>8.0799999999999997E-2</v>
      </c>
      <c r="H3" s="8">
        <v>86075.46</v>
      </c>
      <c r="I3" s="7">
        <v>2.0899999999999998E-2</v>
      </c>
      <c r="J3" s="8">
        <v>44063.73</v>
      </c>
      <c r="K3" s="7">
        <v>2249946</v>
      </c>
      <c r="L3" s="9" t="s">
        <v>16</v>
      </c>
      <c r="M3" s="8">
        <v>2673.49</v>
      </c>
      <c r="N3" s="8">
        <v>284093.2</v>
      </c>
    </row>
    <row r="4" spans="1:14" ht="22.05" customHeight="1" x14ac:dyDescent="0.25">
      <c r="A4" s="5" t="s">
        <v>17</v>
      </c>
      <c r="B4" s="6">
        <v>1</v>
      </c>
      <c r="C4" s="7">
        <v>0</v>
      </c>
      <c r="D4" s="7">
        <v>0.12939999999999999</v>
      </c>
      <c r="E4" s="8">
        <v>0</v>
      </c>
      <c r="F4" s="7">
        <v>0</v>
      </c>
      <c r="G4" s="7">
        <v>6.7900000000000002E-2</v>
      </c>
      <c r="H4" s="8">
        <v>0</v>
      </c>
      <c r="I4" s="7">
        <v>2.9700000000000001E-2</v>
      </c>
      <c r="J4" s="8">
        <v>0</v>
      </c>
      <c r="K4" s="7">
        <v>0</v>
      </c>
      <c r="L4" s="9" t="s">
        <v>16</v>
      </c>
      <c r="M4" s="8">
        <v>0</v>
      </c>
      <c r="N4" s="8">
        <v>0</v>
      </c>
    </row>
    <row r="5" spans="1:14" ht="22.05" customHeight="1" x14ac:dyDescent="0.25">
      <c r="A5" s="5" t="s">
        <v>17</v>
      </c>
      <c r="B5" s="6">
        <v>2</v>
      </c>
      <c r="C5" s="7">
        <v>0</v>
      </c>
      <c r="D5" s="7">
        <v>0</v>
      </c>
      <c r="E5" s="8">
        <v>0</v>
      </c>
      <c r="F5" s="7">
        <v>0</v>
      </c>
      <c r="G5" s="7">
        <v>0</v>
      </c>
      <c r="H5" s="8">
        <v>0</v>
      </c>
      <c r="I5" s="7">
        <v>0</v>
      </c>
      <c r="J5" s="8">
        <v>0</v>
      </c>
      <c r="K5" s="7">
        <v>0</v>
      </c>
      <c r="L5" s="9" t="s">
        <v>16</v>
      </c>
      <c r="M5" s="8">
        <v>0</v>
      </c>
      <c r="N5" s="8">
        <v>0</v>
      </c>
    </row>
    <row r="6" spans="1:14" ht="22.05" customHeight="1" thickBot="1" x14ac:dyDescent="0.3">
      <c r="C6" s="7">
        <f>SUM($C$3:$C$5)</f>
        <v>1184656</v>
      </c>
      <c r="E6" s="8">
        <f>SUM($E$3:$E$5)</f>
        <v>151280.51999999999</v>
      </c>
      <c r="F6" s="7">
        <f>SUM($F$3:$F$5)</f>
        <v>1065290</v>
      </c>
      <c r="H6" s="8">
        <f>SUM($H$3:$H$5)</f>
        <v>86075.46</v>
      </c>
      <c r="J6" s="8">
        <f>SUM($J$3:$J$5)</f>
        <v>44063.73</v>
      </c>
      <c r="K6" s="7">
        <f>SUM($K$3:$K$5)</f>
        <v>2249946</v>
      </c>
      <c r="M6" s="8">
        <f>SUM($M$3:$M$5)</f>
        <v>2673.49</v>
      </c>
    </row>
    <row r="7" spans="1:14" ht="22.05" customHeight="1" x14ac:dyDescent="0.25">
      <c r="M7" s="10" t="s">
        <v>18</v>
      </c>
      <c r="N7" s="11">
        <v>765.08</v>
      </c>
    </row>
    <row r="8" spans="1:14" ht="22.05" customHeight="1" thickBot="1" x14ac:dyDescent="0.3">
      <c r="M8" s="12" t="s">
        <v>19</v>
      </c>
      <c r="N8" s="13">
        <f>SUM(N3:N7)</f>
        <v>284858.28000000003</v>
      </c>
    </row>
  </sheetData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BA3C-5D41-4DEE-BBC8-D8679E7DF8C2}">
  <dimension ref="A1:N8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4" s="2" customFormat="1" ht="22.05" customHeight="1" x14ac:dyDescent="0.25">
      <c r="A1" s="1" t="s">
        <v>0</v>
      </c>
      <c r="B1" s="1" t="s">
        <v>20</v>
      </c>
    </row>
    <row r="2" spans="1:14" s="4" customFormat="1" ht="22.0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05" customHeight="1" x14ac:dyDescent="0.25">
      <c r="A3" s="5" t="s">
        <v>15</v>
      </c>
      <c r="B3" s="6">
        <v>1</v>
      </c>
      <c r="C3" s="7">
        <v>1516847</v>
      </c>
      <c r="D3" s="7">
        <v>0.12770000000000001</v>
      </c>
      <c r="E3" s="8">
        <v>193701.3</v>
      </c>
      <c r="F3" s="7">
        <v>1282567</v>
      </c>
      <c r="G3" s="7">
        <v>8.0799999999999997E-2</v>
      </c>
      <c r="H3" s="8">
        <v>103631.38</v>
      </c>
      <c r="I3" s="7">
        <v>2.0899999999999998E-2</v>
      </c>
      <c r="J3" s="8">
        <v>53343.56</v>
      </c>
      <c r="K3" s="7">
        <v>2799413</v>
      </c>
      <c r="L3" s="9" t="s">
        <v>16</v>
      </c>
      <c r="M3" s="8">
        <v>3331.42</v>
      </c>
      <c r="N3" s="8">
        <v>354007.67</v>
      </c>
    </row>
    <row r="4" spans="1:14" ht="22.05" customHeight="1" x14ac:dyDescent="0.25">
      <c r="A4" s="5" t="s">
        <v>17</v>
      </c>
      <c r="B4" s="6">
        <v>1</v>
      </c>
      <c r="C4" s="7">
        <v>10932</v>
      </c>
      <c r="D4" s="7">
        <v>0.12939999999999999</v>
      </c>
      <c r="E4" s="8">
        <v>1414.66</v>
      </c>
      <c r="F4" s="7">
        <v>10289</v>
      </c>
      <c r="G4" s="7">
        <v>6.7900000000000002E-2</v>
      </c>
      <c r="H4" s="8">
        <v>698.62</v>
      </c>
      <c r="I4" s="7">
        <v>2.9700000000000001E-2</v>
      </c>
      <c r="J4" s="8">
        <v>630.11</v>
      </c>
      <c r="K4" s="7">
        <v>21221</v>
      </c>
      <c r="L4" s="9" t="s">
        <v>16</v>
      </c>
      <c r="M4" s="8">
        <v>26.06</v>
      </c>
      <c r="N4" s="8">
        <v>2769.45</v>
      </c>
    </row>
    <row r="5" spans="1:14" ht="22.05" customHeight="1" x14ac:dyDescent="0.25">
      <c r="A5" s="5" t="s">
        <v>17</v>
      </c>
      <c r="B5" s="6">
        <v>2</v>
      </c>
      <c r="C5" s="7">
        <v>0</v>
      </c>
      <c r="D5" s="7">
        <v>0</v>
      </c>
      <c r="E5" s="8">
        <v>0</v>
      </c>
      <c r="F5" s="7">
        <v>0</v>
      </c>
      <c r="G5" s="7">
        <v>0</v>
      </c>
      <c r="H5" s="8">
        <v>0</v>
      </c>
      <c r="I5" s="7">
        <v>0</v>
      </c>
      <c r="J5" s="8">
        <v>0</v>
      </c>
      <c r="K5" s="7">
        <v>0</v>
      </c>
      <c r="L5" s="9" t="s">
        <v>16</v>
      </c>
      <c r="M5" s="8">
        <v>0</v>
      </c>
      <c r="N5" s="8">
        <v>0</v>
      </c>
    </row>
    <row r="6" spans="1:14" ht="22.05" customHeight="1" thickBot="1" x14ac:dyDescent="0.3">
      <c r="C6" s="7">
        <f>SUM($C$3:$C$5)</f>
        <v>1527779</v>
      </c>
      <c r="E6" s="8">
        <f>SUM($E$3:$E$5)</f>
        <v>195115.96</v>
      </c>
      <c r="F6" s="7">
        <f>SUM($F$3:$F$5)</f>
        <v>1292856</v>
      </c>
      <c r="H6" s="8">
        <f>SUM($H$3:$H$5)</f>
        <v>104330</v>
      </c>
      <c r="J6" s="8">
        <f>SUM($J$3:$J$5)</f>
        <v>53973.67</v>
      </c>
      <c r="K6" s="7">
        <f>SUM($K$3:$K$5)</f>
        <v>2820634</v>
      </c>
      <c r="M6" s="8">
        <f>SUM($M$3:$M$5)</f>
        <v>3357.48</v>
      </c>
    </row>
    <row r="7" spans="1:14" ht="22.05" customHeight="1" x14ac:dyDescent="0.25">
      <c r="M7" s="10" t="s">
        <v>18</v>
      </c>
      <c r="N7" s="11">
        <v>765.08</v>
      </c>
    </row>
    <row r="8" spans="1:14" ht="22.05" customHeight="1" thickBot="1" x14ac:dyDescent="0.3">
      <c r="M8" s="12" t="s">
        <v>19</v>
      </c>
      <c r="N8" s="13">
        <f>SUM(N3:N7)</f>
        <v>357542.2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B9F0-9E41-4736-B631-E6D8BA412139}">
  <dimension ref="A1:Q6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7" s="2" customFormat="1" ht="22.05" customHeight="1" x14ac:dyDescent="0.25">
      <c r="A1" s="1" t="s">
        <v>0</v>
      </c>
      <c r="B1" s="1" t="s">
        <v>29</v>
      </c>
    </row>
    <row r="2" spans="1:17" s="18" customFormat="1" ht="22.0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7" s="2" customFormat="1" ht="22.05" customHeight="1" x14ac:dyDescent="0.25">
      <c r="A3" s="34" t="s">
        <v>15</v>
      </c>
      <c r="B3" s="35">
        <v>1</v>
      </c>
      <c r="C3" s="36">
        <v>778407</v>
      </c>
      <c r="D3" s="36">
        <v>0.1065</v>
      </c>
      <c r="E3" s="37">
        <v>82900.38</v>
      </c>
      <c r="F3" s="36">
        <v>804117</v>
      </c>
      <c r="G3" s="36">
        <v>5.8299999999999998E-2</v>
      </c>
      <c r="H3" s="37">
        <v>46880</v>
      </c>
      <c r="I3" s="36">
        <v>2.0899999999999998E-2</v>
      </c>
      <c r="J3" s="37">
        <v>30863.119999999999</v>
      </c>
      <c r="K3" s="36">
        <v>1582524</v>
      </c>
      <c r="L3" s="38" t="s">
        <v>16</v>
      </c>
      <c r="M3" s="37">
        <v>1526.11</v>
      </c>
      <c r="N3" s="37">
        <v>162169.60999999999</v>
      </c>
    </row>
    <row r="4" spans="1:17" s="2" customFormat="1" ht="22.05" customHeight="1" thickBot="1" x14ac:dyDescent="0.3">
      <c r="B4" s="29"/>
      <c r="C4" s="39">
        <f>SUM($C$3)</f>
        <v>778407</v>
      </c>
      <c r="D4" s="29"/>
      <c r="E4" s="40">
        <f>SUM($E$3)</f>
        <v>82900.38</v>
      </c>
      <c r="F4" s="39">
        <f>SUM($F$3)</f>
        <v>804117</v>
      </c>
      <c r="G4" s="29"/>
      <c r="H4" s="40">
        <f>SUM($H$3)</f>
        <v>46880</v>
      </c>
      <c r="I4" s="29"/>
      <c r="J4" s="40">
        <f>SUM($J$3)</f>
        <v>30863.119999999999</v>
      </c>
      <c r="K4" s="39">
        <f>SUM($K$3)</f>
        <v>1582524</v>
      </c>
      <c r="L4" s="29"/>
      <c r="M4" s="40">
        <f>SUM($M$3)</f>
        <v>1526.11</v>
      </c>
      <c r="N4" s="29"/>
    </row>
    <row r="5" spans="1:17" s="2" customFormat="1" ht="22.05" customHeight="1" x14ac:dyDescent="0.25">
      <c r="M5" s="24" t="s">
        <v>18</v>
      </c>
      <c r="N5" s="25">
        <v>1016.45</v>
      </c>
    </row>
    <row r="6" spans="1:17" s="2" customFormat="1" ht="22.05" customHeight="1" thickBot="1" x14ac:dyDescent="0.3">
      <c r="M6" s="26" t="s">
        <v>19</v>
      </c>
      <c r="N6" s="27">
        <f>SUM(N3:N5)</f>
        <v>163186.06</v>
      </c>
      <c r="Q6" s="44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9B59-C63C-46DE-A1E1-9B00AB6A1DCB}">
  <dimension ref="A1:Q6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7" s="2" customFormat="1" ht="22.05" customHeight="1" x14ac:dyDescent="0.25">
      <c r="A1" s="1" t="s">
        <v>0</v>
      </c>
      <c r="B1" s="1" t="s">
        <v>28</v>
      </c>
    </row>
    <row r="2" spans="1:17" s="18" customFormat="1" ht="22.0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7" s="2" customFormat="1" ht="22.05" customHeight="1" x14ac:dyDescent="0.25">
      <c r="A3" s="34" t="s">
        <v>15</v>
      </c>
      <c r="B3" s="35">
        <v>1</v>
      </c>
      <c r="C3" s="41">
        <v>335965</v>
      </c>
      <c r="D3" s="41">
        <v>0.1065</v>
      </c>
      <c r="E3" s="42">
        <v>35780.230000000003</v>
      </c>
      <c r="F3" s="41">
        <v>317877</v>
      </c>
      <c r="G3" s="41">
        <v>5.8299999999999998E-2</v>
      </c>
      <c r="H3" s="42">
        <v>18532.25</v>
      </c>
      <c r="I3" s="41">
        <v>2.0899999999999998E-2</v>
      </c>
      <c r="J3" s="42">
        <v>13665.3</v>
      </c>
      <c r="K3" s="41">
        <v>653842</v>
      </c>
      <c r="L3" s="43" t="s">
        <v>16</v>
      </c>
      <c r="M3" s="42">
        <v>645.79</v>
      </c>
      <c r="N3" s="42">
        <v>68623.56</v>
      </c>
    </row>
    <row r="4" spans="1:17" s="2" customFormat="1" ht="22.05" customHeight="1" thickBot="1" x14ac:dyDescent="0.3">
      <c r="C4" s="36">
        <f>SUM($C$3)</f>
        <v>335965</v>
      </c>
      <c r="E4" s="37">
        <f>SUM($E$3)</f>
        <v>35780.230000000003</v>
      </c>
      <c r="F4" s="36">
        <f>SUM($F$3)</f>
        <v>317877</v>
      </c>
      <c r="H4" s="37">
        <f>SUM($H$3)</f>
        <v>18532.25</v>
      </c>
      <c r="J4" s="37">
        <f>SUM($J$3)</f>
        <v>13665.3</v>
      </c>
      <c r="K4" s="36">
        <f>SUM($K$3)</f>
        <v>653842</v>
      </c>
      <c r="M4" s="37">
        <f>SUM($M$3)</f>
        <v>645.79</v>
      </c>
    </row>
    <row r="5" spans="1:17" s="2" customFormat="1" ht="22.05" customHeight="1" x14ac:dyDescent="0.25">
      <c r="M5" s="24" t="s">
        <v>18</v>
      </c>
      <c r="N5" s="25">
        <v>1016.45</v>
      </c>
    </row>
    <row r="6" spans="1:17" s="2" customFormat="1" ht="22.05" customHeight="1" thickBot="1" x14ac:dyDescent="0.3">
      <c r="M6" s="26" t="s">
        <v>19</v>
      </c>
      <c r="N6" s="27">
        <f>SUM(N3:N5)</f>
        <v>69640.009999999995</v>
      </c>
      <c r="Q6" s="44"/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8B59-FFB4-4B4F-AE88-50C15C2014AF}">
  <dimension ref="A1:Q6"/>
  <sheetViews>
    <sheetView zoomScale="80" zoomScaleNormal="80" zoomScaleSheetLayoutView="274" workbookViewId="0">
      <selection activeCell="A41" sqref="A41"/>
    </sheetView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7" s="2" customFormat="1" ht="22.05" customHeight="1" x14ac:dyDescent="0.25">
      <c r="A1" s="1" t="s">
        <v>0</v>
      </c>
      <c r="B1" s="1" t="s">
        <v>27</v>
      </c>
    </row>
    <row r="2" spans="1:17" s="18" customFormat="1" ht="22.0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7" s="2" customFormat="1" ht="22.05" customHeight="1" x14ac:dyDescent="0.25">
      <c r="A3" s="34" t="s">
        <v>15</v>
      </c>
      <c r="B3" s="35">
        <v>1</v>
      </c>
      <c r="C3" s="41">
        <v>459334</v>
      </c>
      <c r="D3" s="41">
        <v>0.1065</v>
      </c>
      <c r="E3" s="42">
        <v>48919.06</v>
      </c>
      <c r="F3" s="41">
        <v>491955</v>
      </c>
      <c r="G3" s="41">
        <v>5.8299999999999998E-2</v>
      </c>
      <c r="H3" s="42">
        <v>28680.99</v>
      </c>
      <c r="I3" s="41">
        <v>2.0899999999999998E-2</v>
      </c>
      <c r="J3" s="42">
        <v>19669.16</v>
      </c>
      <c r="K3" s="41">
        <v>951289</v>
      </c>
      <c r="L3" s="43" t="s">
        <v>16</v>
      </c>
      <c r="M3" s="42">
        <v>924.06</v>
      </c>
      <c r="N3" s="42">
        <v>98193.279999999999</v>
      </c>
    </row>
    <row r="4" spans="1:17" s="2" customFormat="1" ht="22.05" customHeight="1" thickBot="1" x14ac:dyDescent="0.3">
      <c r="C4" s="36">
        <f>SUM($C$3)</f>
        <v>459334</v>
      </c>
      <c r="E4" s="37">
        <f>SUM($E$3)</f>
        <v>48919.06</v>
      </c>
      <c r="F4" s="36">
        <f>SUM($F$3)</f>
        <v>491955</v>
      </c>
      <c r="H4" s="37">
        <f>SUM($H$3)</f>
        <v>28680.99</v>
      </c>
      <c r="J4" s="37">
        <f>SUM($J$3)</f>
        <v>19669.16</v>
      </c>
      <c r="K4" s="36">
        <f>SUM($K$3)</f>
        <v>951289</v>
      </c>
      <c r="M4" s="37">
        <f>SUM($M$3)</f>
        <v>924.06</v>
      </c>
    </row>
    <row r="5" spans="1:17" s="2" customFormat="1" ht="22.05" customHeight="1" x14ac:dyDescent="0.25">
      <c r="M5" s="24" t="s">
        <v>18</v>
      </c>
      <c r="N5" s="25">
        <v>762.33</v>
      </c>
    </row>
    <row r="6" spans="1:17" s="2" customFormat="1" ht="22.05" customHeight="1" thickBot="1" x14ac:dyDescent="0.3">
      <c r="M6" s="26" t="s">
        <v>19</v>
      </c>
      <c r="N6" s="27">
        <f>SUM(N3:N5)</f>
        <v>98955.61</v>
      </c>
      <c r="Q6" s="44"/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7F24-A59D-4E4D-AC6B-7936463F5E22}">
  <dimension ref="A1:N6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4" s="2" customFormat="1" ht="22.05" customHeight="1" x14ac:dyDescent="0.25">
      <c r="A1" s="1" t="s">
        <v>0</v>
      </c>
      <c r="B1" s="1" t="s">
        <v>26</v>
      </c>
    </row>
    <row r="2" spans="1:14" s="18" customFormat="1" ht="22.0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4" s="2" customFormat="1" ht="22.05" customHeight="1" x14ac:dyDescent="0.25">
      <c r="A3" s="34" t="s">
        <v>15</v>
      </c>
      <c r="B3" s="35">
        <v>1</v>
      </c>
      <c r="C3" s="36">
        <v>872076</v>
      </c>
      <c r="D3" s="36">
        <v>0.1065</v>
      </c>
      <c r="E3" s="37">
        <v>92876.06</v>
      </c>
      <c r="F3" s="36">
        <v>590299</v>
      </c>
      <c r="G3" s="36">
        <v>5.8299999999999998E-2</v>
      </c>
      <c r="H3" s="37">
        <v>34414.44</v>
      </c>
      <c r="I3" s="36">
        <v>2.0899999999999998E-2</v>
      </c>
      <c r="J3" s="37">
        <v>28139.99</v>
      </c>
      <c r="K3" s="36">
        <v>1462375</v>
      </c>
      <c r="L3" s="38" t="s">
        <v>16</v>
      </c>
      <c r="M3" s="37">
        <v>1476.59</v>
      </c>
      <c r="N3" s="37">
        <v>156907.09</v>
      </c>
    </row>
    <row r="4" spans="1:14" s="2" customFormat="1" ht="22.05" customHeight="1" thickBot="1" x14ac:dyDescent="0.3">
      <c r="C4" s="39">
        <f>SUM($C$3)</f>
        <v>872076</v>
      </c>
      <c r="D4" s="29"/>
      <c r="E4" s="40">
        <f>SUM($E$3)</f>
        <v>92876.06</v>
      </c>
      <c r="F4" s="39">
        <f>SUM($F$3)</f>
        <v>590299</v>
      </c>
      <c r="G4" s="29"/>
      <c r="H4" s="40">
        <f>SUM($H$3)</f>
        <v>34414.44</v>
      </c>
      <c r="I4" s="29"/>
      <c r="J4" s="40">
        <f>SUM($J$3)</f>
        <v>28139.99</v>
      </c>
      <c r="K4" s="39">
        <f>SUM($K$3)</f>
        <v>1462375</v>
      </c>
      <c r="L4" s="29"/>
      <c r="M4" s="40">
        <f>SUM($M$3)</f>
        <v>1476.59</v>
      </c>
      <c r="N4" s="29"/>
    </row>
    <row r="5" spans="1:14" s="2" customFormat="1" ht="22.05" customHeight="1" x14ac:dyDescent="0.25">
      <c r="M5" s="24" t="s">
        <v>18</v>
      </c>
      <c r="N5" s="25">
        <v>762.33</v>
      </c>
    </row>
    <row r="6" spans="1:14" s="2" customFormat="1" ht="22.05" customHeight="1" thickBot="1" x14ac:dyDescent="0.3">
      <c r="M6" s="26" t="s">
        <v>19</v>
      </c>
      <c r="N6" s="27">
        <f>SUM(N3:N5)</f>
        <v>157669.41999999998</v>
      </c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D58D0-485E-4840-99A2-831EBB2B9958}">
  <dimension ref="A1:N6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4" s="2" customFormat="1" ht="22.05" customHeight="1" x14ac:dyDescent="0.25">
      <c r="A1" s="1" t="s">
        <v>0</v>
      </c>
      <c r="B1" s="1" t="s">
        <v>25</v>
      </c>
    </row>
    <row r="2" spans="1:14" s="18" customFormat="1" ht="22.0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4" s="2" customFormat="1" ht="22.05" customHeight="1" x14ac:dyDescent="0.25">
      <c r="A3" s="19" t="s">
        <v>15</v>
      </c>
      <c r="B3" s="20">
        <v>1</v>
      </c>
      <c r="C3" s="31">
        <v>659594</v>
      </c>
      <c r="D3" s="31">
        <v>0.1065</v>
      </c>
      <c r="E3" s="32">
        <v>70246.740000000005</v>
      </c>
      <c r="F3" s="31">
        <v>531453</v>
      </c>
      <c r="G3" s="31">
        <v>5.8299999999999998E-2</v>
      </c>
      <c r="H3" s="32">
        <v>30983.69</v>
      </c>
      <c r="I3" s="31">
        <v>2.0899999999999998E-2</v>
      </c>
      <c r="J3" s="32">
        <v>23470.63</v>
      </c>
      <c r="K3" s="31">
        <v>1191047</v>
      </c>
      <c r="L3" s="33" t="s">
        <v>16</v>
      </c>
      <c r="M3" s="32">
        <v>1184.6600000000001</v>
      </c>
      <c r="N3" s="32">
        <v>125885.72</v>
      </c>
    </row>
    <row r="4" spans="1:14" s="2" customFormat="1" ht="22.05" customHeight="1" thickBot="1" x14ac:dyDescent="0.3">
      <c r="C4" s="21">
        <f>SUM($C$3)</f>
        <v>659594</v>
      </c>
      <c r="E4" s="22">
        <f>SUM($E$3)</f>
        <v>70246.740000000005</v>
      </c>
      <c r="F4" s="21">
        <f>SUM($F$3)</f>
        <v>531453</v>
      </c>
      <c r="H4" s="22">
        <f>SUM($H$3)</f>
        <v>30983.69</v>
      </c>
      <c r="J4" s="22">
        <f>SUM($J$3)</f>
        <v>23470.63</v>
      </c>
      <c r="K4" s="21">
        <f>SUM($K$3)</f>
        <v>1191047</v>
      </c>
      <c r="M4" s="22">
        <f>SUM($M$3)</f>
        <v>1184.6600000000001</v>
      </c>
    </row>
    <row r="5" spans="1:14" s="2" customFormat="1" ht="22.05" customHeight="1" x14ac:dyDescent="0.25">
      <c r="M5" s="24" t="s">
        <v>18</v>
      </c>
      <c r="N5" s="25">
        <v>765.09</v>
      </c>
    </row>
    <row r="6" spans="1:14" s="2" customFormat="1" ht="22.05" customHeight="1" thickBot="1" x14ac:dyDescent="0.3">
      <c r="M6" s="26" t="s">
        <v>19</v>
      </c>
      <c r="N6" s="27">
        <f>SUM(N3:N5)</f>
        <v>126650.81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74D18-D9A7-4FC1-ABAC-80A8FFF874B3}">
  <dimension ref="A1:N6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4" s="2" customFormat="1" ht="22.05" customHeight="1" x14ac:dyDescent="0.25">
      <c r="A1" s="1" t="s">
        <v>0</v>
      </c>
      <c r="B1" s="1" t="s">
        <v>24</v>
      </c>
    </row>
    <row r="2" spans="1:14" s="18" customFormat="1" ht="22.0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</row>
    <row r="3" spans="1:14" s="2" customFormat="1" ht="22.05" customHeight="1" x14ac:dyDescent="0.25">
      <c r="A3" s="19" t="s">
        <v>15</v>
      </c>
      <c r="B3" s="20">
        <v>1</v>
      </c>
      <c r="C3" s="21">
        <v>1544607</v>
      </c>
      <c r="D3" s="21">
        <v>0.1065</v>
      </c>
      <c r="E3" s="22">
        <v>164500.65</v>
      </c>
      <c r="F3" s="21">
        <v>1841768</v>
      </c>
      <c r="G3" s="21">
        <v>5.8299999999999998E-2</v>
      </c>
      <c r="H3" s="22">
        <v>107375.08</v>
      </c>
      <c r="I3" s="21">
        <v>2.0899999999999998E-2</v>
      </c>
      <c r="J3" s="22">
        <v>61174.15</v>
      </c>
      <c r="K3" s="21">
        <v>3386375</v>
      </c>
      <c r="L3" s="23" t="s">
        <v>16</v>
      </c>
      <c r="M3" s="22">
        <v>3163.97</v>
      </c>
      <c r="N3" s="22">
        <v>336213.85</v>
      </c>
    </row>
    <row r="4" spans="1:14" s="2" customFormat="1" ht="22.05" customHeight="1" thickBot="1" x14ac:dyDescent="0.3">
      <c r="C4" s="28">
        <f>SUM($C$3)</f>
        <v>1544607</v>
      </c>
      <c r="D4" s="29"/>
      <c r="E4" s="30">
        <f>SUM($E$3)</f>
        <v>164500.65</v>
      </c>
      <c r="F4" s="28">
        <f>SUM($F$3)</f>
        <v>1841768</v>
      </c>
      <c r="G4" s="29"/>
      <c r="H4" s="30">
        <f>SUM($H$3)</f>
        <v>107375.08</v>
      </c>
      <c r="I4" s="29"/>
      <c r="J4" s="30">
        <f>SUM($J$3)</f>
        <v>61174.15</v>
      </c>
      <c r="K4" s="28">
        <f>SUM($K$3)</f>
        <v>3386375</v>
      </c>
      <c r="L4" s="29"/>
      <c r="M4" s="30">
        <f>SUM($M$3)</f>
        <v>3163.97</v>
      </c>
      <c r="N4" s="29"/>
    </row>
    <row r="5" spans="1:14" s="2" customFormat="1" ht="22.05" customHeight="1" x14ac:dyDescent="0.25">
      <c r="M5" s="24" t="s">
        <v>18</v>
      </c>
      <c r="N5" s="25">
        <v>765.09</v>
      </c>
    </row>
    <row r="6" spans="1:14" s="2" customFormat="1" ht="22.05" customHeight="1" thickBot="1" x14ac:dyDescent="0.3">
      <c r="M6" s="26" t="s">
        <v>19</v>
      </c>
      <c r="N6" s="27">
        <f>SUM(N3:N5)</f>
        <v>336978.94</v>
      </c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1FA63-1DDD-4173-A4E9-931A2ECD9D2E}">
  <dimension ref="A1:N6"/>
  <sheetViews>
    <sheetView zoomScale="80" zoomScaleNormal="80" zoomScaleSheetLayoutView="274" workbookViewId="0"/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4" s="2" customFormat="1" ht="22.05" customHeight="1" x14ac:dyDescent="0.25">
      <c r="A1" s="1" t="s">
        <v>0</v>
      </c>
      <c r="B1" s="1" t="s">
        <v>23</v>
      </c>
    </row>
    <row r="2" spans="1:14" s="4" customFormat="1" ht="22.0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05" customHeight="1" x14ac:dyDescent="0.25">
      <c r="A3" s="5" t="s">
        <v>15</v>
      </c>
      <c r="B3" s="6">
        <v>1</v>
      </c>
      <c r="C3" s="7">
        <v>1547080</v>
      </c>
      <c r="D3" s="7">
        <v>0.12770000000000001</v>
      </c>
      <c r="E3" s="8">
        <v>197562.14</v>
      </c>
      <c r="F3" s="7">
        <v>1589734</v>
      </c>
      <c r="G3" s="7">
        <v>8.0799999999999997E-2</v>
      </c>
      <c r="H3" s="8">
        <v>128450.5</v>
      </c>
      <c r="I3" s="7">
        <v>2.0899999999999998E-2</v>
      </c>
      <c r="J3" s="8">
        <v>59188.63</v>
      </c>
      <c r="K3" s="7">
        <v>3136814</v>
      </c>
      <c r="L3" s="9" t="s">
        <v>16</v>
      </c>
      <c r="M3" s="8">
        <v>3659.41</v>
      </c>
      <c r="N3" s="8">
        <v>388860.68</v>
      </c>
    </row>
    <row r="4" spans="1:14" ht="22.05" customHeight="1" thickBot="1" x14ac:dyDescent="0.3">
      <c r="C4" s="14">
        <f>SUM(C3)</f>
        <v>1547080</v>
      </c>
      <c r="D4" s="15"/>
      <c r="E4" s="16">
        <f>SUM($E$3)</f>
        <v>197562.14</v>
      </c>
      <c r="F4" s="14">
        <f>SUM($F$3)</f>
        <v>1589734</v>
      </c>
      <c r="G4" s="15"/>
      <c r="H4" s="16">
        <f>SUM($H$3)</f>
        <v>128450.5</v>
      </c>
      <c r="I4" s="15"/>
      <c r="J4" s="16">
        <f>SUM($J$3)</f>
        <v>59188.63</v>
      </c>
      <c r="K4" s="14">
        <f>SUM($K$3)</f>
        <v>3136814</v>
      </c>
      <c r="L4" s="15"/>
      <c r="M4" s="16">
        <f>SUM($M$3)</f>
        <v>3659.41</v>
      </c>
      <c r="N4" s="15"/>
    </row>
    <row r="5" spans="1:14" ht="22.05" customHeight="1" x14ac:dyDescent="0.25">
      <c r="M5" s="10" t="s">
        <v>18</v>
      </c>
      <c r="N5" s="11">
        <v>765.09</v>
      </c>
    </row>
    <row r="6" spans="1:14" ht="22.05" customHeight="1" thickBot="1" x14ac:dyDescent="0.3">
      <c r="M6" s="12" t="s">
        <v>19</v>
      </c>
      <c r="N6" s="13">
        <f>SUM(N3:N5)</f>
        <v>389625.77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7361-EB14-4450-BB16-025682CB1183}">
  <dimension ref="A1:N8"/>
  <sheetViews>
    <sheetView zoomScale="80" zoomScaleNormal="80" zoomScaleSheetLayoutView="274" workbookViewId="0">
      <selection activeCell="A35" sqref="A35"/>
    </sheetView>
  </sheetViews>
  <sheetFormatPr defaultRowHeight="13.2" x14ac:dyDescent="0.25"/>
  <cols>
    <col min="1" max="1" width="24.6640625" customWidth="1"/>
    <col min="2" max="2" width="7" customWidth="1"/>
    <col min="3" max="3" width="13.33203125" customWidth="1"/>
    <col min="4" max="4" width="14" customWidth="1"/>
    <col min="5" max="5" width="15.21875" customWidth="1"/>
    <col min="6" max="6" width="14.21875" customWidth="1"/>
    <col min="7" max="7" width="13.88671875" customWidth="1"/>
    <col min="8" max="8" width="15.21875" customWidth="1"/>
    <col min="9" max="9" width="16.21875" customWidth="1"/>
    <col min="10" max="10" width="15.21875" customWidth="1"/>
    <col min="11" max="11" width="14.88671875" customWidth="1"/>
    <col min="12" max="12" width="12.6640625" customWidth="1"/>
    <col min="13" max="13" width="16.21875" customWidth="1"/>
    <col min="14" max="14" width="14.109375" customWidth="1"/>
  </cols>
  <sheetData>
    <row r="1" spans="1:14" s="2" customFormat="1" ht="22.05" customHeight="1" x14ac:dyDescent="0.25">
      <c r="A1" s="1" t="s">
        <v>0</v>
      </c>
      <c r="B1" s="1" t="s">
        <v>22</v>
      </c>
    </row>
    <row r="2" spans="1:14" s="4" customFormat="1" ht="22.0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05" customHeight="1" x14ac:dyDescent="0.25">
      <c r="A3" s="5" t="s">
        <v>15</v>
      </c>
      <c r="B3" s="6">
        <v>1</v>
      </c>
      <c r="C3" s="7">
        <v>1570144</v>
      </c>
      <c r="D3" s="7">
        <v>0.12770000000000001</v>
      </c>
      <c r="E3" s="8">
        <v>200507.34</v>
      </c>
      <c r="F3" s="7">
        <v>1742318</v>
      </c>
      <c r="G3" s="7">
        <v>8.0799999999999997E-2</v>
      </c>
      <c r="H3" s="8">
        <v>140779.29999999999</v>
      </c>
      <c r="I3" s="7">
        <v>2.0899999999999998E-2</v>
      </c>
      <c r="J3" s="8">
        <v>60813.19</v>
      </c>
      <c r="K3" s="7">
        <v>3312462</v>
      </c>
      <c r="L3" s="9" t="s">
        <v>16</v>
      </c>
      <c r="M3" s="8">
        <v>3819.95</v>
      </c>
      <c r="N3" s="8">
        <v>405919.77</v>
      </c>
    </row>
    <row r="4" spans="1:14" ht="22.05" customHeight="1" x14ac:dyDescent="0.25">
      <c r="A4" s="5" t="s">
        <v>17</v>
      </c>
      <c r="B4" s="6">
        <v>1</v>
      </c>
      <c r="C4" s="7">
        <v>0</v>
      </c>
      <c r="D4" s="7">
        <v>0.12939999999999999</v>
      </c>
      <c r="E4" s="8">
        <v>0</v>
      </c>
      <c r="F4" s="7">
        <v>0</v>
      </c>
      <c r="G4" s="7">
        <v>6.7900000000000002E-2</v>
      </c>
      <c r="H4" s="8">
        <v>0</v>
      </c>
      <c r="I4" s="7">
        <v>2.9700000000000001E-2</v>
      </c>
      <c r="J4" s="8">
        <v>0</v>
      </c>
      <c r="K4" s="7">
        <v>0</v>
      </c>
      <c r="L4" s="9" t="s">
        <v>16</v>
      </c>
      <c r="M4" s="8">
        <v>0</v>
      </c>
      <c r="N4" s="8">
        <v>0</v>
      </c>
    </row>
    <row r="5" spans="1:14" ht="22.05" customHeight="1" x14ac:dyDescent="0.25">
      <c r="A5" s="5" t="s">
        <v>17</v>
      </c>
      <c r="B5" s="6">
        <v>2</v>
      </c>
      <c r="C5" s="7">
        <v>0</v>
      </c>
      <c r="D5" s="7">
        <v>0</v>
      </c>
      <c r="E5" s="8">
        <v>0</v>
      </c>
      <c r="F5" s="7">
        <v>0</v>
      </c>
      <c r="G5" s="7">
        <v>0</v>
      </c>
      <c r="H5" s="8">
        <v>0</v>
      </c>
      <c r="I5" s="7">
        <v>0</v>
      </c>
      <c r="J5" s="8">
        <v>0</v>
      </c>
      <c r="K5" s="7">
        <v>0</v>
      </c>
      <c r="L5" s="9" t="s">
        <v>16</v>
      </c>
      <c r="M5" s="8">
        <v>0</v>
      </c>
      <c r="N5" s="8">
        <v>0</v>
      </c>
    </row>
    <row r="6" spans="1:14" ht="22.05" customHeight="1" thickBot="1" x14ac:dyDescent="0.3">
      <c r="C6" s="7">
        <f>SUM($C$3:$C$5)</f>
        <v>1570144</v>
      </c>
      <c r="E6" s="8">
        <f>SUM($E$3:$E$5)</f>
        <v>200507.34</v>
      </c>
      <c r="F6" s="7">
        <f>SUM($F$3:$F$5)</f>
        <v>1742318</v>
      </c>
      <c r="H6" s="8">
        <f>SUM($H$3:$H$5)</f>
        <v>140779.29999999999</v>
      </c>
      <c r="J6" s="8">
        <f>SUM($J$3:$J$5)</f>
        <v>60813.19</v>
      </c>
      <c r="K6" s="7">
        <f>SUM($K$3:$K$5)</f>
        <v>3312462</v>
      </c>
      <c r="M6" s="8">
        <f>SUM($M$3:$M$5)</f>
        <v>3819.95</v>
      </c>
    </row>
    <row r="7" spans="1:14" ht="22.05" customHeight="1" x14ac:dyDescent="0.25">
      <c r="M7" s="10" t="s">
        <v>18</v>
      </c>
      <c r="N7" s="11">
        <v>765.09</v>
      </c>
    </row>
    <row r="8" spans="1:14" ht="22.05" customHeight="1" thickBot="1" x14ac:dyDescent="0.3">
      <c r="M8" s="12" t="s">
        <v>19</v>
      </c>
      <c r="N8" s="13">
        <f>SUM(N3:N7)</f>
        <v>406684.86000000004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Nov 2020</vt:lpstr>
      <vt:lpstr>Oct 2020</vt:lpstr>
      <vt:lpstr>Sep 2020</vt:lpstr>
      <vt:lpstr>Aug 2020</vt:lpstr>
      <vt:lpstr>Jul 2020</vt:lpstr>
      <vt:lpstr>Jun 2020</vt:lpstr>
      <vt:lpstr>May 2020</vt:lpstr>
      <vt:lpstr>Apr 2020</vt:lpstr>
      <vt:lpstr>Mar 2020</vt:lpstr>
      <vt:lpstr>Feb 2020</vt:lpstr>
      <vt:lpstr>Jan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Drew</dc:creator>
  <cp:lastModifiedBy>IeD</cp:lastModifiedBy>
  <dcterms:created xsi:type="dcterms:W3CDTF">2020-02-03T21:17:34Z</dcterms:created>
  <dcterms:modified xsi:type="dcterms:W3CDTF">2020-12-01T16:35:30Z</dcterms:modified>
</cp:coreProperties>
</file>