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64" yWindow="180" windowWidth="11160" windowHeight="10248" tabRatio="833"/>
  </bookViews>
  <sheets>
    <sheet name="OCT 2013" sheetId="1" r:id="rId1"/>
    <sheet name="NOV-DEC 2013" sheetId="3" r:id="rId2"/>
    <sheet name="PRO RATA" sheetId="8" r:id="rId3"/>
    <sheet name="CLASS TOTALS" sheetId="9" r:id="rId4"/>
    <sheet name="MONTHLY TOTALS" sheetId="11" r:id="rId5"/>
    <sheet name="BANK" sheetId="10" r:id="rId6"/>
  </sheets>
  <calcPr calcId="145621"/>
</workbook>
</file>

<file path=xl/calcChain.xml><?xml version="1.0" encoding="utf-8"?>
<calcChain xmlns="http://schemas.openxmlformats.org/spreadsheetml/2006/main">
  <c r="C31" i="3" l="1"/>
  <c r="C30" i="3"/>
  <c r="C29" i="3"/>
  <c r="C28" i="3"/>
  <c r="C27" i="3"/>
  <c r="C26" i="3"/>
  <c r="C27" i="1"/>
  <c r="C29" i="1" s="1"/>
  <c r="C31" i="1" s="1"/>
  <c r="C28" i="1"/>
  <c r="C30" i="1"/>
  <c r="C26" i="1"/>
  <c r="G17" i="3" l="1"/>
  <c r="D32" i="3"/>
  <c r="B32" i="3"/>
  <c r="C32" i="3"/>
  <c r="B32" i="1"/>
  <c r="C32" i="1"/>
  <c r="C46" i="11"/>
  <c r="H46" i="11"/>
  <c r="H13" i="11"/>
  <c r="C17" i="10"/>
  <c r="C12" i="10"/>
  <c r="C7" i="10"/>
  <c r="H8" i="11" l="1"/>
  <c r="C8" i="11" l="1"/>
  <c r="D82" i="9" l="1"/>
  <c r="D75" i="9"/>
  <c r="D71" i="9"/>
  <c r="D67" i="9"/>
  <c r="D63" i="9"/>
  <c r="D59" i="9"/>
  <c r="D55" i="9"/>
  <c r="D51" i="9"/>
  <c r="D47" i="9"/>
  <c r="D43" i="9"/>
  <c r="D39" i="9"/>
  <c r="D35" i="9"/>
  <c r="D31" i="9"/>
  <c r="D27" i="9"/>
  <c r="D23" i="9"/>
  <c r="D19" i="9"/>
  <c r="D12" i="9"/>
  <c r="D8" i="9"/>
  <c r="D13" i="9" s="1"/>
  <c r="D76" i="9" l="1"/>
  <c r="B17" i="3"/>
  <c r="C28" i="8"/>
  <c r="F28" i="8"/>
  <c r="I28" i="8"/>
  <c r="L28" i="8"/>
  <c r="F13" i="8" l="1"/>
  <c r="I13" i="8"/>
  <c r="C13" i="8"/>
  <c r="H16" i="1" l="1"/>
  <c r="H15" i="1"/>
  <c r="H14" i="1"/>
  <c r="H13" i="1"/>
  <c r="H12" i="1"/>
  <c r="H11" i="1"/>
  <c r="H16" i="3"/>
  <c r="H15" i="3"/>
  <c r="H14" i="3"/>
  <c r="H13" i="3"/>
  <c r="H12" i="3"/>
  <c r="H11" i="3"/>
  <c r="H17" i="3" l="1"/>
  <c r="H17" i="1"/>
  <c r="G9" i="3"/>
  <c r="H9" i="3"/>
  <c r="F17" i="3"/>
  <c r="D17" i="3"/>
  <c r="H9" i="1"/>
  <c r="F17" i="1" l="1"/>
  <c r="D17" i="1"/>
  <c r="E12" i="3" l="1"/>
  <c r="E13" i="3"/>
  <c r="E14" i="3"/>
  <c r="E15" i="3"/>
  <c r="E16" i="3"/>
  <c r="E11" i="3"/>
  <c r="C12" i="3"/>
  <c r="C13" i="3"/>
  <c r="C14" i="3"/>
  <c r="C15" i="3"/>
  <c r="C16" i="3"/>
  <c r="C11" i="3"/>
  <c r="G9" i="1"/>
  <c r="G12" i="3" l="1"/>
  <c r="G11" i="3"/>
  <c r="G13" i="3"/>
  <c r="G16" i="3"/>
  <c r="G15" i="3"/>
  <c r="G14" i="3"/>
  <c r="E17" i="3"/>
  <c r="C17" i="3"/>
  <c r="E12" i="1"/>
  <c r="E13" i="1"/>
  <c r="E14" i="1"/>
  <c r="E15" i="1"/>
  <c r="E16" i="1"/>
  <c r="G16" i="1" s="1"/>
  <c r="E11" i="1"/>
  <c r="C12" i="1"/>
  <c r="C13" i="1"/>
  <c r="C14" i="1"/>
  <c r="C15" i="1"/>
  <c r="C11" i="1"/>
  <c r="G12" i="1" l="1"/>
  <c r="G15" i="1"/>
  <c r="G14" i="1"/>
  <c r="G13" i="1"/>
  <c r="G11" i="1"/>
  <c r="C17" i="1"/>
  <c r="E17" i="1"/>
  <c r="L13" i="8"/>
  <c r="B17" i="1" l="1"/>
</calcChain>
</file>

<file path=xl/sharedStrings.xml><?xml version="1.0" encoding="utf-8"?>
<sst xmlns="http://schemas.openxmlformats.org/spreadsheetml/2006/main" count="382" uniqueCount="90">
  <si>
    <t>DISTRIBUTED</t>
  </si>
  <si>
    <t>GMP</t>
  </si>
  <si>
    <t>VEC</t>
  </si>
  <si>
    <t>BED</t>
  </si>
  <si>
    <t xml:space="preserve">STOWE </t>
  </si>
  <si>
    <t>VPPSA</t>
  </si>
  <si>
    <t>RECs DISTRIBUTED</t>
  </si>
  <si>
    <t>SPEED STANDARD OFFER PROJECTS</t>
  </si>
  <si>
    <t>UTILITY</t>
  </si>
  <si>
    <t>CT CLASS I RECs</t>
  </si>
  <si>
    <t>MA CLASS I RECs</t>
  </si>
  <si>
    <t>PRO RATA</t>
  </si>
  <si>
    <t>UTILITY SHARE</t>
  </si>
  <si>
    <t>WEC</t>
  </si>
  <si>
    <t>CT CLASS II RECs</t>
  </si>
  <si>
    <t>RECs REMOVED FROM BANK FOR Q4 2012</t>
  </si>
  <si>
    <t>DISTRIBUTION</t>
  </si>
  <si>
    <t>OCTOBER</t>
  </si>
  <si>
    <t>VPPSA LOAD SHARE</t>
  </si>
  <si>
    <t>HYDE PARK</t>
  </si>
  <si>
    <t>JOHNSON</t>
  </si>
  <si>
    <t>LUDLOW</t>
  </si>
  <si>
    <t>LYNDONDVILLE</t>
  </si>
  <si>
    <t>HARDWICK</t>
  </si>
  <si>
    <t>JACKSONVILLE</t>
  </si>
  <si>
    <t>MORRISVILLE</t>
  </si>
  <si>
    <t>NORTHFIELD</t>
  </si>
  <si>
    <t>BARTON</t>
  </si>
  <si>
    <t>ENOSBURG</t>
  </si>
  <si>
    <t>ORLEANS</t>
  </si>
  <si>
    <t>SWANTON</t>
  </si>
  <si>
    <t xml:space="preserve">Q4 2013 REC GENERATION &amp; DISTRIBUTION </t>
  </si>
  <si>
    <t xml:space="preserve">Q4 2013 PRO RATA </t>
  </si>
  <si>
    <t>SPEED OCTOBER</t>
  </si>
  <si>
    <t>SPEED NOV &amp; DEC</t>
  </si>
  <si>
    <t>RYEGATE OCTOBER</t>
  </si>
  <si>
    <t>RYEGATE NOV &amp; DEC</t>
  </si>
  <si>
    <t>CT CLASS I</t>
  </si>
  <si>
    <t>North Hartland 33810</t>
  </si>
  <si>
    <t>West Charleston 33252</t>
  </si>
  <si>
    <t>MA CLASS I</t>
  </si>
  <si>
    <t>Advance Transit 33293</t>
  </si>
  <si>
    <t>Bobbin Mill 36252</t>
  </si>
  <si>
    <t>Butternut  36450</t>
  </si>
  <si>
    <t>Cross Pollination 38676</t>
  </si>
  <si>
    <t>Ferrisburgh 33263</t>
  </si>
  <si>
    <t>IRA Rentals 38106</t>
  </si>
  <si>
    <t>Kingsbury 33987</t>
  </si>
  <si>
    <t>Leunig's Building 33296</t>
  </si>
  <si>
    <t>Northshire 34000</t>
  </si>
  <si>
    <t>Sheldon Springs 38710</t>
  </si>
  <si>
    <t>South Burlington 33305</t>
  </si>
  <si>
    <t>SVEP-Pownal 36249</t>
  </si>
  <si>
    <t>SunGen 35579</t>
  </si>
  <si>
    <t>White River 35501</t>
  </si>
  <si>
    <t>Williamstown 36250</t>
  </si>
  <si>
    <t>CT CLASS II</t>
  </si>
  <si>
    <t>Ryegate</t>
  </si>
  <si>
    <t>QUARTER</t>
  </si>
  <si>
    <t xml:space="preserve">CLASS </t>
  </si>
  <si>
    <t>QTY</t>
  </si>
  <si>
    <t>TECHNOLOGY</t>
  </si>
  <si>
    <t>FACILITY</t>
  </si>
  <si>
    <t>Q1 2013</t>
  </si>
  <si>
    <t xml:space="preserve">SOLAR </t>
  </si>
  <si>
    <t>WHITE RIVER JUNCTION</t>
  </si>
  <si>
    <t>HYDRO</t>
  </si>
  <si>
    <t xml:space="preserve">NORTH HARTLAND </t>
  </si>
  <si>
    <t>BIOMASS</t>
  </si>
  <si>
    <t>RYEGATE</t>
  </si>
  <si>
    <t>Q2 2013</t>
  </si>
  <si>
    <t>WILLIAMSTOWN</t>
  </si>
  <si>
    <t>Q3 2013</t>
  </si>
  <si>
    <t xml:space="preserve"> Oct 2013</t>
  </si>
  <si>
    <t xml:space="preserve"> Nov 2013</t>
  </si>
  <si>
    <t xml:space="preserve"> Dec 2013</t>
  </si>
  <si>
    <t xml:space="preserve">CT CLASS II </t>
  </si>
  <si>
    <t xml:space="preserve">MA CLASS I </t>
  </si>
  <si>
    <t xml:space="preserve">CT CLASS I </t>
  </si>
  <si>
    <t>NOV/DEC</t>
  </si>
  <si>
    <t>Q1,Q2,Q3</t>
  </si>
  <si>
    <t>OCTOBER PRO RATA SHARE</t>
  </si>
  <si>
    <t>RYEGATE PLANT</t>
  </si>
  <si>
    <t>NOV-DEC PRO RATA SHARE</t>
  </si>
  <si>
    <t xml:space="preserve">TOTAL </t>
  </si>
  <si>
    <t xml:space="preserve">RECs REMOVED FROM BANK FOR </t>
  </si>
  <si>
    <t>Banked North Hartland</t>
  </si>
  <si>
    <t>Banked Ryegate</t>
  </si>
  <si>
    <t>Banked Williamstown, WRJ</t>
  </si>
  <si>
    <t>Q4 2013 REC CLASS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</si>
</sst>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0%"/>
    <numFmt numFmtId="166" formatCode="[$-409]mmmm\ d\,\ yyyy;@"/>
    <numFmt numFmtId="167" formatCode="#,##0.0000"/>
  </numFmts>
  <fonts count="60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Lucida Sans Unicode"/>
      <family val="2"/>
    </font>
    <font>
      <b/>
      <sz val="16"/>
      <name val="Lucida Sans Unicode"/>
      <family val="2"/>
    </font>
    <font>
      <b/>
      <sz val="10"/>
      <name val="Lucida Sans Unicode"/>
      <family val="2"/>
    </font>
    <font>
      <sz val="12"/>
      <name val="Lucida Sans Unicode"/>
      <family val="2"/>
    </font>
    <font>
      <sz val="10"/>
      <color rgb="FFFF0000"/>
      <name val="Arial"/>
      <family val="2"/>
    </font>
    <font>
      <b/>
      <sz val="24"/>
      <name val="Lucida Sans Unicode"/>
      <family val="2"/>
    </font>
    <font>
      <sz val="24"/>
      <name val="Lucida Sans Unicode"/>
      <family val="2"/>
    </font>
    <font>
      <sz val="24"/>
      <name val="Arial"/>
      <family val="2"/>
    </font>
    <font>
      <b/>
      <sz val="8"/>
      <name val="Lucida Sans Unicode"/>
      <family val="2"/>
    </font>
    <font>
      <sz val="8"/>
      <name val="Lucida Sans Unicode"/>
      <family val="2"/>
    </font>
    <font>
      <sz val="8"/>
      <color rgb="FFFF0000"/>
      <name val="Lucida Sans Unicode"/>
      <family val="2"/>
    </font>
    <font>
      <b/>
      <sz val="8"/>
      <color theme="0"/>
      <name val="Lucida Sans Unicode"/>
      <family val="2"/>
    </font>
    <font>
      <sz val="8"/>
      <color indexed="10"/>
      <name val="Lucida Sans Unicode"/>
      <family val="2"/>
    </font>
    <font>
      <b/>
      <sz val="20"/>
      <name val="Lucida Sans Unicode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63"/>
      <name val="Lucida Sans Unicode"/>
      <family val="2"/>
    </font>
    <font>
      <b/>
      <sz val="10"/>
      <color indexed="63"/>
      <name val="Lucida Sans Unicode"/>
      <family val="2"/>
    </font>
    <font>
      <b/>
      <sz val="12"/>
      <name val="Lucida Sans Unicode"/>
      <family val="2"/>
    </font>
    <font>
      <sz val="10"/>
      <color indexed="10"/>
      <name val="Arial"/>
      <family val="2"/>
    </font>
    <font>
      <b/>
      <sz val="22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sz val="10"/>
      <color theme="1"/>
      <name val="Arial"/>
      <family val="2"/>
    </font>
    <font>
      <b/>
      <sz val="16"/>
      <color theme="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24"/>
      <color theme="0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sz val="20"/>
      <name val="Lucida Sans Unicode"/>
      <family val="2"/>
    </font>
    <font>
      <sz val="2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/>
  </cellStyleXfs>
  <cellXfs count="252">
    <xf numFmtId="0" fontId="0" fillId="0" borderId="0" xfId="0"/>
    <xf numFmtId="0" fontId="0" fillId="0" borderId="0" xfId="0" applyBorder="1"/>
    <xf numFmtId="0" fontId="21" fillId="0" borderId="0" xfId="0" applyFont="1"/>
    <xf numFmtId="0" fontId="22" fillId="0" borderId="0" xfId="0" applyFont="1"/>
    <xf numFmtId="0" fontId="20" fillId="0" borderId="0" xfId="0" applyFont="1"/>
    <xf numFmtId="0" fontId="23" fillId="0" borderId="0" xfId="0" applyFont="1"/>
    <xf numFmtId="0" fontId="24" fillId="0" borderId="0" xfId="0" applyFont="1" applyAlignment="1">
      <alignment horizontal="center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19" fillId="0" borderId="0" xfId="0" applyFont="1"/>
    <xf numFmtId="1" fontId="29" fillId="0" borderId="17" xfId="0" applyNumberFormat="1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1" fontId="29" fillId="0" borderId="16" xfId="0" applyNumberFormat="1" applyFont="1" applyBorder="1" applyAlignment="1">
      <alignment horizontal="center"/>
    </xf>
    <xf numFmtId="0" fontId="29" fillId="0" borderId="0" xfId="0" applyFont="1"/>
    <xf numFmtId="0" fontId="31" fillId="24" borderId="12" xfId="0" applyFont="1" applyFill="1" applyBorder="1" applyAlignment="1">
      <alignment horizontal="center"/>
    </xf>
    <xf numFmtId="0" fontId="31" fillId="24" borderId="13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31" fillId="24" borderId="0" xfId="0" applyFont="1" applyFill="1" applyBorder="1" applyAlignment="1">
      <alignment horizontal="center"/>
    </xf>
    <xf numFmtId="0" fontId="31" fillId="24" borderId="15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 applyFill="1" applyBorder="1"/>
    <xf numFmtId="0" fontId="22" fillId="0" borderId="0" xfId="0" applyFont="1" applyBorder="1"/>
    <xf numFmtId="0" fontId="31" fillId="24" borderId="21" xfId="0" applyFont="1" applyFill="1" applyBorder="1" applyAlignment="1">
      <alignment horizontal="center"/>
    </xf>
    <xf numFmtId="0" fontId="31" fillId="24" borderId="22" xfId="0" applyFont="1" applyFill="1" applyBorder="1" applyAlignment="1">
      <alignment horizontal="center"/>
    </xf>
    <xf numFmtId="165" fontId="20" fillId="0" borderId="0" xfId="0" applyNumberFormat="1" applyFont="1" applyBorder="1" applyAlignment="1">
      <alignment horizontal="center"/>
    </xf>
    <xf numFmtId="165" fontId="20" fillId="0" borderId="10" xfId="0" applyNumberFormat="1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1" fontId="28" fillId="0" borderId="0" xfId="0" applyNumberFormat="1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25" borderId="0" xfId="0" applyFont="1" applyFill="1" applyBorder="1" applyAlignment="1">
      <alignment horizontal="center"/>
    </xf>
    <xf numFmtId="0" fontId="28" fillId="25" borderId="15" xfId="0" applyFont="1" applyFill="1" applyBorder="1" applyAlignment="1">
      <alignment horizontal="center"/>
    </xf>
    <xf numFmtId="164" fontId="29" fillId="25" borderId="0" xfId="0" applyNumberFormat="1" applyFont="1" applyFill="1" applyBorder="1" applyAlignment="1">
      <alignment horizontal="center"/>
    </xf>
    <xf numFmtId="0" fontId="30" fillId="25" borderId="15" xfId="0" applyFont="1" applyFill="1" applyBorder="1" applyAlignment="1">
      <alignment horizontal="center"/>
    </xf>
    <xf numFmtId="0" fontId="30" fillId="25" borderId="20" xfId="0" applyFont="1" applyFill="1" applyBorder="1" applyAlignment="1">
      <alignment horizontal="center"/>
    </xf>
    <xf numFmtId="2" fontId="27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28" fillId="0" borderId="12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28" fillId="26" borderId="14" xfId="0" applyFont="1" applyFill="1" applyBorder="1" applyAlignment="1">
      <alignment horizontal="center"/>
    </xf>
    <xf numFmtId="0" fontId="28" fillId="26" borderId="15" xfId="0" applyFont="1" applyFill="1" applyBorder="1" applyAlignment="1">
      <alignment horizontal="center"/>
    </xf>
    <xf numFmtId="164" fontId="29" fillId="26" borderId="14" xfId="0" applyNumberFormat="1" applyFont="1" applyFill="1" applyBorder="1" applyAlignment="1">
      <alignment horizontal="center"/>
    </xf>
    <xf numFmtId="0" fontId="30" fillId="26" borderId="15" xfId="0" applyFont="1" applyFill="1" applyBorder="1" applyAlignment="1">
      <alignment horizontal="center"/>
    </xf>
    <xf numFmtId="164" fontId="29" fillId="26" borderId="19" xfId="0" applyNumberFormat="1" applyFont="1" applyFill="1" applyBorder="1" applyAlignment="1">
      <alignment horizontal="center"/>
    </xf>
    <xf numFmtId="0" fontId="32" fillId="26" borderId="20" xfId="0" applyFont="1" applyFill="1" applyBorder="1" applyAlignment="1">
      <alignment horizontal="center"/>
    </xf>
    <xf numFmtId="2" fontId="19" fillId="0" borderId="22" xfId="0" applyNumberFormat="1" applyFont="1" applyFill="1" applyBorder="1" applyAlignment="1">
      <alignment horizontal="center" wrapText="1"/>
    </xf>
    <xf numFmtId="2" fontId="19" fillId="0" borderId="22" xfId="0" applyNumberFormat="1" applyFont="1" applyFill="1" applyBorder="1" applyAlignment="1">
      <alignment wrapText="1"/>
    </xf>
    <xf numFmtId="2" fontId="19" fillId="0" borderId="23" xfId="0" applyNumberFormat="1" applyFont="1" applyFill="1" applyBorder="1" applyAlignment="1">
      <alignment wrapText="1"/>
    </xf>
    <xf numFmtId="1" fontId="28" fillId="0" borderId="13" xfId="0" applyNumberFormat="1" applyFont="1" applyFill="1" applyBorder="1" applyAlignment="1">
      <alignment horizontal="center"/>
    </xf>
    <xf numFmtId="0" fontId="19" fillId="0" borderId="0" xfId="0" applyFont="1" applyAlignment="1">
      <alignment wrapText="1"/>
    </xf>
    <xf numFmtId="2" fontId="19" fillId="0" borderId="0" xfId="0" applyNumberFormat="1" applyFont="1" applyFill="1" applyBorder="1" applyAlignment="1">
      <alignment horizontal="center" wrapText="1"/>
    </xf>
    <xf numFmtId="2" fontId="19" fillId="0" borderId="0" xfId="0" applyNumberFormat="1" applyFont="1" applyFill="1" applyBorder="1" applyAlignment="1">
      <alignment wrapText="1"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0" fontId="28" fillId="0" borderId="21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wrapText="1"/>
    </xf>
    <xf numFmtId="1" fontId="28" fillId="0" borderId="22" xfId="0" applyNumberFormat="1" applyFont="1" applyBorder="1" applyAlignment="1">
      <alignment horizontal="center" wrapText="1"/>
    </xf>
    <xf numFmtId="1" fontId="28" fillId="0" borderId="0" xfId="0" applyNumberFormat="1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1" fontId="29" fillId="0" borderId="24" xfId="0" applyNumberFormat="1" applyFont="1" applyBorder="1" applyAlignment="1">
      <alignment horizontal="center" wrapText="1"/>
    </xf>
    <xf numFmtId="1" fontId="29" fillId="0" borderId="0" xfId="0" applyNumberFormat="1" applyFont="1" applyBorder="1" applyAlignment="1">
      <alignment horizontal="center" wrapText="1"/>
    </xf>
    <xf numFmtId="0" fontId="29" fillId="27" borderId="0" xfId="0" applyFont="1" applyFill="1" applyBorder="1" applyAlignment="1">
      <alignment horizontal="center"/>
    </xf>
    <xf numFmtId="164" fontId="29" fillId="27" borderId="0" xfId="0" applyNumberFormat="1" applyFont="1" applyFill="1" applyBorder="1" applyAlignment="1">
      <alignment horizontal="center"/>
    </xf>
    <xf numFmtId="1" fontId="30" fillId="27" borderId="0" xfId="0" applyNumberFormat="1" applyFont="1" applyFill="1" applyBorder="1" applyAlignment="1">
      <alignment horizontal="center"/>
    </xf>
    <xf numFmtId="164" fontId="29" fillId="27" borderId="10" xfId="0" applyNumberFormat="1" applyFont="1" applyFill="1" applyBorder="1" applyAlignment="1">
      <alignment horizontal="center"/>
    </xf>
    <xf numFmtId="1" fontId="30" fillId="27" borderId="10" xfId="0" applyNumberFormat="1" applyFont="1" applyFill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165" fontId="20" fillId="0" borderId="0" xfId="0" applyNumberFormat="1" applyFont="1" applyAlignment="1">
      <alignment horizontal="center"/>
    </xf>
    <xf numFmtId="9" fontId="20" fillId="0" borderId="0" xfId="0" applyNumberFormat="1" applyFont="1" applyAlignment="1">
      <alignment horizontal="center"/>
    </xf>
    <xf numFmtId="164" fontId="28" fillId="26" borderId="14" xfId="0" applyNumberFormat="1" applyFont="1" applyFill="1" applyBorder="1" applyAlignment="1">
      <alignment horizontal="center"/>
    </xf>
    <xf numFmtId="0" fontId="33" fillId="0" borderId="0" xfId="0" applyFont="1"/>
    <xf numFmtId="0" fontId="34" fillId="0" borderId="0" xfId="42" applyFont="1"/>
    <xf numFmtId="0" fontId="1" fillId="0" borderId="0" xfId="42" applyFont="1"/>
    <xf numFmtId="0" fontId="1" fillId="0" borderId="0" xfId="42"/>
    <xf numFmtId="0" fontId="35" fillId="0" borderId="0" xfId="42" applyFont="1"/>
    <xf numFmtId="0" fontId="1" fillId="0" borderId="0" xfId="42" applyAlignment="1"/>
    <xf numFmtId="0" fontId="1" fillId="0" borderId="0" xfId="42" applyFill="1"/>
    <xf numFmtId="165" fontId="1" fillId="0" borderId="0" xfId="42" applyNumberFormat="1"/>
    <xf numFmtId="0" fontId="24" fillId="0" borderId="0" xfId="42" applyFont="1"/>
    <xf numFmtId="0" fontId="24" fillId="0" borderId="0" xfId="42" applyFont="1" applyAlignment="1"/>
    <xf numFmtId="0" fontId="1" fillId="0" borderId="0" xfId="42" applyFont="1" applyFill="1"/>
    <xf numFmtId="0" fontId="36" fillId="0" borderId="0" xfId="42" applyFont="1"/>
    <xf numFmtId="0" fontId="1" fillId="0" borderId="0" xfId="42" applyFont="1" applyAlignment="1"/>
    <xf numFmtId="0" fontId="1" fillId="0" borderId="0" xfId="42" applyBorder="1"/>
    <xf numFmtId="0" fontId="1" fillId="0" borderId="0" xfId="42" applyBorder="1" applyAlignment="1"/>
    <xf numFmtId="0" fontId="1" fillId="0" borderId="0" xfId="42" applyFill="1" applyBorder="1"/>
    <xf numFmtId="0" fontId="1" fillId="0" borderId="0" xfId="42" applyAlignment="1">
      <alignment horizontal="center"/>
    </xf>
    <xf numFmtId="0" fontId="35" fillId="0" borderId="0" xfId="42" applyFont="1" applyBorder="1"/>
    <xf numFmtId="166" fontId="37" fillId="0" borderId="0" xfId="42" applyNumberFormat="1" applyFont="1" applyBorder="1" applyAlignment="1">
      <alignment horizontal="left"/>
    </xf>
    <xf numFmtId="1" fontId="37" fillId="0" borderId="0" xfId="42" applyNumberFormat="1" applyFont="1" applyBorder="1" applyAlignment="1">
      <alignment horizontal="left"/>
    </xf>
    <xf numFmtId="165" fontId="35" fillId="0" borderId="0" xfId="42" applyNumberFormat="1" applyFont="1"/>
    <xf numFmtId="165" fontId="20" fillId="0" borderId="0" xfId="42" applyNumberFormat="1" applyFont="1"/>
    <xf numFmtId="9" fontId="1" fillId="0" borderId="0" xfId="42" applyNumberFormat="1"/>
    <xf numFmtId="9" fontId="1" fillId="0" borderId="0" xfId="42" applyNumberFormat="1" applyBorder="1"/>
    <xf numFmtId="0" fontId="35" fillId="0" borderId="0" xfId="42" applyFont="1" applyBorder="1" applyAlignment="1"/>
    <xf numFmtId="0" fontId="1" fillId="24" borderId="0" xfId="42" applyFill="1"/>
    <xf numFmtId="164" fontId="41" fillId="0" borderId="0" xfId="42" applyNumberFormat="1" applyFont="1" applyBorder="1"/>
    <xf numFmtId="164" fontId="29" fillId="25" borderId="19" xfId="0" applyNumberFormat="1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0" fontId="19" fillId="27" borderId="0" xfId="0" applyFont="1" applyFill="1" applyBorder="1" applyAlignment="1">
      <alignment horizontal="center"/>
    </xf>
    <xf numFmtId="3" fontId="28" fillId="0" borderId="11" xfId="0" applyNumberFormat="1" applyFont="1" applyBorder="1" applyAlignment="1">
      <alignment horizontal="center"/>
    </xf>
    <xf numFmtId="3" fontId="28" fillId="0" borderId="13" xfId="0" applyNumberFormat="1" applyFont="1" applyFill="1" applyBorder="1" applyAlignment="1">
      <alignment horizontal="center"/>
    </xf>
    <xf numFmtId="3" fontId="29" fillId="0" borderId="16" xfId="0" applyNumberFormat="1" applyFont="1" applyBorder="1" applyAlignment="1">
      <alignment horizontal="center"/>
    </xf>
    <xf numFmtId="3" fontId="30" fillId="0" borderId="18" xfId="0" applyNumberFormat="1" applyFont="1" applyBorder="1" applyAlignment="1">
      <alignment horizontal="center"/>
    </xf>
    <xf numFmtId="0" fontId="30" fillId="27" borderId="0" xfId="0" applyFont="1" applyFill="1" applyBorder="1" applyAlignment="1">
      <alignment horizontal="center"/>
    </xf>
    <xf numFmtId="1" fontId="30" fillId="0" borderId="17" xfId="0" applyNumberFormat="1" applyFont="1" applyBorder="1" applyAlignment="1">
      <alignment horizontal="center"/>
    </xf>
    <xf numFmtId="166" fontId="35" fillId="0" borderId="0" xfId="42" applyNumberFormat="1" applyFont="1" applyFill="1" applyAlignment="1">
      <alignment horizontal="left"/>
    </xf>
    <xf numFmtId="165" fontId="38" fillId="0" borderId="0" xfId="42" applyNumberFormat="1" applyFont="1" applyFill="1" applyBorder="1" applyAlignment="1">
      <alignment wrapText="1"/>
    </xf>
    <xf numFmtId="9" fontId="38" fillId="0" borderId="0" xfId="42" applyNumberFormat="1" applyFont="1" applyFill="1" applyBorder="1" applyAlignment="1">
      <alignment wrapText="1"/>
    </xf>
    <xf numFmtId="165" fontId="39" fillId="0" borderId="0" xfId="42" applyNumberFormat="1" applyFont="1" applyFill="1" applyBorder="1" applyAlignment="1">
      <alignment wrapText="1"/>
    </xf>
    <xf numFmtId="165" fontId="1" fillId="0" borderId="0" xfId="42" applyNumberFormat="1" applyFill="1" applyBorder="1"/>
    <xf numFmtId="0" fontId="35" fillId="0" borderId="0" xfId="42" applyFont="1" applyFill="1" applyBorder="1"/>
    <xf numFmtId="0" fontId="1" fillId="28" borderId="0" xfId="42" applyFill="1"/>
    <xf numFmtId="165" fontId="20" fillId="28" borderId="0" xfId="42" applyNumberFormat="1" applyFont="1" applyFill="1" applyBorder="1" applyAlignment="1">
      <alignment horizontal="left"/>
    </xf>
    <xf numFmtId="0" fontId="1" fillId="28" borderId="0" xfId="42" applyFill="1" applyBorder="1"/>
    <xf numFmtId="0" fontId="1" fillId="28" borderId="0" xfId="42" applyFont="1" applyFill="1" applyBorder="1"/>
    <xf numFmtId="9" fontId="1" fillId="28" borderId="0" xfId="42" applyNumberFormat="1" applyFill="1"/>
    <xf numFmtId="9" fontId="20" fillId="28" borderId="0" xfId="42" applyNumberFormat="1" applyFont="1" applyFill="1" applyAlignment="1">
      <alignment horizontal="left"/>
    </xf>
    <xf numFmtId="0" fontId="37" fillId="28" borderId="0" xfId="42" applyFont="1" applyFill="1" applyBorder="1"/>
    <xf numFmtId="0" fontId="35" fillId="28" borderId="0" xfId="42" applyFont="1" applyFill="1" applyBorder="1"/>
    <xf numFmtId="165" fontId="38" fillId="28" borderId="0" xfId="42" applyNumberFormat="1" applyFont="1" applyFill="1" applyBorder="1" applyAlignment="1">
      <alignment horizontal="left" wrapText="1"/>
    </xf>
    <xf numFmtId="165" fontId="38" fillId="28" borderId="10" xfId="42" applyNumberFormat="1" applyFont="1" applyFill="1" applyBorder="1" applyAlignment="1">
      <alignment horizontal="left" wrapText="1"/>
    </xf>
    <xf numFmtId="165" fontId="20" fillId="28" borderId="0" xfId="42" applyNumberFormat="1" applyFont="1" applyFill="1" applyAlignment="1">
      <alignment horizontal="left"/>
    </xf>
    <xf numFmtId="165" fontId="20" fillId="28" borderId="10" xfId="42" applyNumberFormat="1" applyFont="1" applyFill="1" applyBorder="1" applyAlignment="1">
      <alignment horizontal="left"/>
    </xf>
    <xf numFmtId="165" fontId="20" fillId="28" borderId="0" xfId="42" applyNumberFormat="1" applyFont="1" applyFill="1"/>
    <xf numFmtId="165" fontId="40" fillId="28" borderId="0" xfId="42" applyNumberFormat="1" applyFont="1" applyFill="1" applyBorder="1"/>
    <xf numFmtId="166" fontId="35" fillId="29" borderId="0" xfId="42" applyNumberFormat="1" applyFont="1" applyFill="1" applyAlignment="1">
      <alignment horizontal="left"/>
    </xf>
    <xf numFmtId="0" fontId="1" fillId="29" borderId="0" xfId="42" applyFill="1" applyBorder="1"/>
    <xf numFmtId="165" fontId="38" fillId="29" borderId="0" xfId="42" applyNumberFormat="1" applyFont="1" applyFill="1" applyBorder="1" applyAlignment="1">
      <alignment wrapText="1"/>
    </xf>
    <xf numFmtId="9" fontId="38" fillId="29" borderId="0" xfId="42" applyNumberFormat="1" applyFont="1" applyFill="1" applyBorder="1" applyAlignment="1">
      <alignment wrapText="1"/>
    </xf>
    <xf numFmtId="165" fontId="39" fillId="29" borderId="0" xfId="42" applyNumberFormat="1" applyFont="1" applyFill="1" applyBorder="1" applyAlignment="1">
      <alignment wrapText="1"/>
    </xf>
    <xf numFmtId="165" fontId="1" fillId="29" borderId="0" xfId="42" applyNumberFormat="1" applyFill="1" applyBorder="1"/>
    <xf numFmtId="0" fontId="35" fillId="29" borderId="0" xfId="42" applyFont="1" applyFill="1" applyBorder="1"/>
    <xf numFmtId="0" fontId="1" fillId="29" borderId="0" xfId="42" applyFill="1"/>
    <xf numFmtId="0" fontId="1" fillId="29" borderId="0" xfId="42" applyFont="1" applyFill="1"/>
    <xf numFmtId="0" fontId="1" fillId="30" borderId="0" xfId="42" applyFill="1"/>
    <xf numFmtId="0" fontId="1" fillId="30" borderId="0" xfId="42" applyFill="1" applyBorder="1"/>
    <xf numFmtId="0" fontId="1" fillId="30" borderId="0" xfId="42" applyFont="1" applyFill="1" applyBorder="1"/>
    <xf numFmtId="9" fontId="1" fillId="30" borderId="0" xfId="42" applyNumberFormat="1" applyFill="1"/>
    <xf numFmtId="0" fontId="37" fillId="30" borderId="0" xfId="42" applyFont="1" applyFill="1" applyBorder="1"/>
    <xf numFmtId="165" fontId="20" fillId="30" borderId="0" xfId="42" applyNumberFormat="1" applyFont="1" applyFill="1" applyBorder="1" applyAlignment="1">
      <alignment horizontal="left"/>
    </xf>
    <xf numFmtId="9" fontId="20" fillId="30" borderId="0" xfId="42" applyNumberFormat="1" applyFont="1" applyFill="1" applyAlignment="1">
      <alignment horizontal="left"/>
    </xf>
    <xf numFmtId="0" fontId="1" fillId="30" borderId="0" xfId="42" applyFill="1" applyBorder="1" applyAlignment="1">
      <alignment horizontal="left"/>
    </xf>
    <xf numFmtId="0" fontId="35" fillId="30" borderId="0" xfId="42" applyFont="1" applyFill="1" applyBorder="1" applyAlignment="1">
      <alignment horizontal="left"/>
    </xf>
    <xf numFmtId="165" fontId="38" fillId="30" borderId="0" xfId="42" applyNumberFormat="1" applyFont="1" applyFill="1" applyBorder="1" applyAlignment="1">
      <alignment horizontal="left" wrapText="1"/>
    </xf>
    <xf numFmtId="165" fontId="38" fillId="30" borderId="10" xfId="42" applyNumberFormat="1" applyFont="1" applyFill="1" applyBorder="1" applyAlignment="1">
      <alignment horizontal="left" wrapText="1"/>
    </xf>
    <xf numFmtId="165" fontId="20" fillId="30" borderId="0" xfId="42" applyNumberFormat="1" applyFont="1" applyFill="1" applyAlignment="1">
      <alignment horizontal="left"/>
    </xf>
    <xf numFmtId="165" fontId="20" fillId="30" borderId="10" xfId="42" applyNumberFormat="1" applyFont="1" applyFill="1" applyBorder="1" applyAlignment="1">
      <alignment horizontal="left"/>
    </xf>
    <xf numFmtId="165" fontId="22" fillId="30" borderId="0" xfId="42" applyNumberFormat="1" applyFont="1" applyFill="1" applyAlignment="1">
      <alignment horizontal="left"/>
    </xf>
    <xf numFmtId="165" fontId="20" fillId="0" borderId="0" xfId="42" applyNumberFormat="1" applyFont="1" applyFill="1" applyBorder="1" applyAlignment="1">
      <alignment horizontal="center"/>
    </xf>
    <xf numFmtId="165" fontId="20" fillId="0" borderId="10" xfId="42" applyNumberFormat="1" applyFont="1" applyFill="1" applyBorder="1" applyAlignment="1">
      <alignment horizontal="center"/>
    </xf>
    <xf numFmtId="165" fontId="20" fillId="0" borderId="0" xfId="42" applyNumberFormat="1" applyFont="1" applyFill="1" applyAlignment="1">
      <alignment horizontal="center"/>
    </xf>
    <xf numFmtId="0" fontId="42" fillId="0" borderId="0" xfId="0" applyFont="1" applyBorder="1"/>
    <xf numFmtId="0" fontId="35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34" fillId="0" borderId="0" xfId="0" applyFont="1"/>
    <xf numFmtId="0" fontId="44" fillId="0" borderId="0" xfId="0" applyFont="1"/>
    <xf numFmtId="0" fontId="45" fillId="0" borderId="0" xfId="0" applyFont="1" applyAlignment="1">
      <alignment horizontal="center"/>
    </xf>
    <xf numFmtId="0" fontId="46" fillId="24" borderId="25" xfId="0" applyFont="1" applyFill="1" applyBorder="1"/>
    <xf numFmtId="0" fontId="35" fillId="24" borderId="26" xfId="0" applyFont="1" applyFill="1" applyBorder="1" applyAlignment="1">
      <alignment horizontal="center"/>
    </xf>
    <xf numFmtId="0" fontId="43" fillId="24" borderId="26" xfId="0" applyFont="1" applyFill="1" applyBorder="1" applyAlignment="1">
      <alignment horizontal="center"/>
    </xf>
    <xf numFmtId="0" fontId="35" fillId="24" borderId="27" xfId="0" applyFont="1" applyFill="1" applyBorder="1" applyAlignment="1">
      <alignment horizontal="center"/>
    </xf>
    <xf numFmtId="0" fontId="35" fillId="0" borderId="0" xfId="0" applyFont="1"/>
    <xf numFmtId="0" fontId="47" fillId="0" borderId="0" xfId="0" applyFont="1"/>
    <xf numFmtId="0" fontId="48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" fontId="48" fillId="0" borderId="0" xfId="0" applyNumberFormat="1" applyFont="1" applyAlignment="1">
      <alignment horizontal="center"/>
    </xf>
    <xf numFmtId="1" fontId="0" fillId="0" borderId="0" xfId="0" applyNumberFormat="1"/>
    <xf numFmtId="0" fontId="49" fillId="0" borderId="0" xfId="0" applyFont="1" applyAlignment="1">
      <alignment horizontal="center"/>
    </xf>
    <xf numFmtId="1" fontId="0" fillId="0" borderId="10" xfId="0" applyNumberFormat="1" applyBorder="1"/>
    <xf numFmtId="1" fontId="50" fillId="0" borderId="0" xfId="0" applyNumberFormat="1" applyFont="1"/>
    <xf numFmtId="0" fontId="35" fillId="0" borderId="0" xfId="0" applyFont="1" applyFill="1"/>
    <xf numFmtId="0" fontId="0" fillId="0" borderId="0" xfId="0" applyFill="1"/>
    <xf numFmtId="1" fontId="45" fillId="0" borderId="0" xfId="0" applyNumberFormat="1" applyFont="1" applyAlignment="1">
      <alignment horizontal="center"/>
    </xf>
    <xf numFmtId="1" fontId="0" fillId="0" borderId="0" xfId="0" applyNumberFormat="1" applyBorder="1"/>
    <xf numFmtId="1" fontId="37" fillId="0" borderId="0" xfId="0" applyNumberFormat="1" applyFont="1"/>
    <xf numFmtId="3" fontId="48" fillId="0" borderId="0" xfId="0" applyNumberFormat="1" applyFont="1" applyAlignment="1">
      <alignment horizontal="center"/>
    </xf>
    <xf numFmtId="0" fontId="0" fillId="0" borderId="10" xfId="0" applyBorder="1"/>
    <xf numFmtId="0" fontId="0" fillId="0" borderId="0" xfId="0" applyAlignment="1">
      <alignment horizontal="left"/>
    </xf>
    <xf numFmtId="0" fontId="35" fillId="0" borderId="17" xfId="0" applyFont="1" applyBorder="1"/>
    <xf numFmtId="0" fontId="35" fillId="0" borderId="17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47" fillId="0" borderId="0" xfId="0" applyFont="1" applyAlignment="1">
      <alignment horizontal="center"/>
    </xf>
    <xf numFmtId="1" fontId="47" fillId="0" borderId="0" xfId="0" applyNumberFormat="1" applyFont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0" fillId="0" borderId="0" xfId="0" applyFill="1" applyBorder="1"/>
    <xf numFmtId="0" fontId="46" fillId="0" borderId="0" xfId="0" applyFont="1" applyFill="1" applyBorder="1"/>
    <xf numFmtId="0" fontId="43" fillId="0" borderId="0" xfId="0" applyFont="1" applyFill="1" applyBorder="1" applyAlignment="1">
      <alignment horizontal="center"/>
    </xf>
    <xf numFmtId="1" fontId="0" fillId="0" borderId="0" xfId="0" applyNumberFormat="1" applyFill="1" applyBorder="1"/>
    <xf numFmtId="0" fontId="35" fillId="0" borderId="0" xfId="0" applyFont="1" applyFill="1" applyBorder="1"/>
    <xf numFmtId="0" fontId="47" fillId="0" borderId="0" xfId="0" applyFont="1" applyFill="1" applyBorder="1"/>
    <xf numFmtId="0" fontId="47" fillId="0" borderId="0" xfId="0" applyFont="1" applyFill="1" applyBorder="1" applyAlignment="1">
      <alignment horizontal="center"/>
    </xf>
    <xf numFmtId="1" fontId="47" fillId="0" borderId="0" xfId="0" applyNumberFormat="1" applyFont="1" applyFill="1" applyBorder="1" applyAlignment="1">
      <alignment horizontal="center"/>
    </xf>
    <xf numFmtId="3" fontId="48" fillId="0" borderId="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" fontId="48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1" fontId="50" fillId="0" borderId="0" xfId="0" applyNumberFormat="1" applyFont="1" applyFill="1" applyBorder="1"/>
    <xf numFmtId="1" fontId="37" fillId="0" borderId="0" xfId="0" applyNumberFormat="1" applyFont="1" applyFill="1" applyBorder="1"/>
    <xf numFmtId="0" fontId="37" fillId="24" borderId="26" xfId="0" applyFont="1" applyFill="1" applyBorder="1" applyAlignment="1">
      <alignment horizontal="center"/>
    </xf>
    <xf numFmtId="0" fontId="52" fillId="24" borderId="26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6" fillId="0" borderId="0" xfId="0" applyFont="1"/>
    <xf numFmtId="1" fontId="36" fillId="0" borderId="0" xfId="0" applyNumberFormat="1" applyFont="1" applyAlignment="1">
      <alignment horizontal="center"/>
    </xf>
    <xf numFmtId="0" fontId="36" fillId="0" borderId="0" xfId="0" applyFont="1" applyFill="1" applyBorder="1"/>
    <xf numFmtId="0" fontId="51" fillId="29" borderId="0" xfId="0" applyFont="1" applyFill="1" applyBorder="1"/>
    <xf numFmtId="0" fontId="37" fillId="29" borderId="0" xfId="0" applyFont="1" applyFill="1" applyBorder="1" applyAlignment="1">
      <alignment horizontal="center"/>
    </xf>
    <xf numFmtId="0" fontId="52" fillId="29" borderId="0" xfId="0" applyFont="1" applyFill="1" applyBorder="1" applyAlignment="1">
      <alignment horizontal="center"/>
    </xf>
    <xf numFmtId="0" fontId="37" fillId="24" borderId="12" xfId="0" applyFont="1" applyFill="1" applyBorder="1" applyAlignment="1">
      <alignment horizontal="center"/>
    </xf>
    <xf numFmtId="0" fontId="52" fillId="24" borderId="12" xfId="0" applyFont="1" applyFill="1" applyBorder="1" applyAlignment="1">
      <alignment horizontal="center"/>
    </xf>
    <xf numFmtId="0" fontId="55" fillId="24" borderId="25" xfId="0" applyFont="1" applyFill="1" applyBorder="1" applyAlignment="1">
      <alignment vertical="center"/>
    </xf>
    <xf numFmtId="0" fontId="55" fillId="24" borderId="11" xfId="0" applyFont="1" applyFill="1" applyBorder="1" applyAlignment="1">
      <alignment horizontal="left" vertical="center"/>
    </xf>
    <xf numFmtId="0" fontId="47" fillId="0" borderId="0" xfId="0" applyFont="1" applyBorder="1" applyAlignment="1">
      <alignment horizontal="center"/>
    </xf>
    <xf numFmtId="0" fontId="1" fillId="0" borderId="10" xfId="0" applyFont="1" applyBorder="1"/>
    <xf numFmtId="0" fontId="53" fillId="31" borderId="0" xfId="0" applyFont="1" applyFill="1" applyAlignment="1">
      <alignment horizontal="center"/>
    </xf>
    <xf numFmtId="0" fontId="53" fillId="31" borderId="0" xfId="0" applyFont="1" applyFill="1" applyBorder="1" applyAlignment="1">
      <alignment horizontal="center" vertical="top"/>
    </xf>
    <xf numFmtId="0" fontId="54" fillId="31" borderId="0" xfId="0" applyFont="1" applyFill="1" applyAlignment="1">
      <alignment horizontal="center"/>
    </xf>
    <xf numFmtId="1" fontId="53" fillId="31" borderId="0" xfId="0" applyNumberFormat="1" applyFont="1" applyFill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35" fillId="0" borderId="0" xfId="0" applyFont="1" applyBorder="1"/>
    <xf numFmtId="0" fontId="47" fillId="0" borderId="0" xfId="0" applyFont="1" applyBorder="1"/>
    <xf numFmtId="0" fontId="57" fillId="0" borderId="0" xfId="0" applyFont="1"/>
    <xf numFmtId="3" fontId="54" fillId="31" borderId="0" xfId="0" applyNumberFormat="1" applyFont="1" applyFill="1" applyAlignment="1">
      <alignment horizontal="center"/>
    </xf>
    <xf numFmtId="0" fontId="58" fillId="0" borderId="0" xfId="0" applyFont="1"/>
    <xf numFmtId="0" fontId="59" fillId="0" borderId="0" xfId="0" applyFont="1"/>
    <xf numFmtId="2" fontId="59" fillId="0" borderId="0" xfId="0" applyNumberFormat="1" applyFont="1" applyAlignment="1">
      <alignment wrapText="1"/>
    </xf>
    <xf numFmtId="0" fontId="59" fillId="0" borderId="0" xfId="0" applyFont="1" applyAlignment="1">
      <alignment wrapText="1"/>
    </xf>
    <xf numFmtId="167" fontId="28" fillId="32" borderId="14" xfId="0" applyNumberFormat="1" applyFont="1" applyFill="1" applyBorder="1" applyAlignment="1">
      <alignment horizontal="center"/>
    </xf>
    <xf numFmtId="167" fontId="28" fillId="32" borderId="15" xfId="0" applyNumberFormat="1" applyFont="1" applyFill="1" applyBorder="1" applyAlignment="1">
      <alignment horizontal="center"/>
    </xf>
    <xf numFmtId="167" fontId="29" fillId="32" borderId="14" xfId="0" applyNumberFormat="1" applyFont="1" applyFill="1" applyBorder="1" applyAlignment="1">
      <alignment horizontal="center"/>
    </xf>
    <xf numFmtId="3" fontId="30" fillId="32" borderId="15" xfId="0" applyNumberFormat="1" applyFont="1" applyFill="1" applyBorder="1" applyAlignment="1">
      <alignment horizontal="center"/>
    </xf>
    <xf numFmtId="167" fontId="29" fillId="32" borderId="19" xfId="0" applyNumberFormat="1" applyFont="1" applyFill="1" applyBorder="1" applyAlignment="1">
      <alignment horizontal="center"/>
    </xf>
    <xf numFmtId="3" fontId="32" fillId="32" borderId="20" xfId="0" applyNumberFormat="1" applyFont="1" applyFill="1" applyBorder="1" applyAlignment="1">
      <alignment horizontal="center"/>
    </xf>
    <xf numFmtId="0" fontId="28" fillId="32" borderId="14" xfId="0" applyFont="1" applyFill="1" applyBorder="1" applyAlignment="1">
      <alignment horizontal="center"/>
    </xf>
    <xf numFmtId="0" fontId="28" fillId="32" borderId="15" xfId="0" applyFont="1" applyFill="1" applyBorder="1" applyAlignment="1">
      <alignment horizontal="center"/>
    </xf>
    <xf numFmtId="3" fontId="47" fillId="0" borderId="0" xfId="0" applyNumberFormat="1" applyFont="1" applyAlignment="1">
      <alignment horizontal="center"/>
    </xf>
    <xf numFmtId="3" fontId="56" fillId="0" borderId="0" xfId="0" applyNumberFormat="1" applyFont="1" applyAlignment="1">
      <alignment horizontal="center"/>
    </xf>
    <xf numFmtId="0" fontId="48" fillId="0" borderId="0" xfId="0" applyFont="1"/>
    <xf numFmtId="0" fontId="48" fillId="0" borderId="10" xfId="0" applyFont="1" applyBorder="1" applyAlignment="1">
      <alignment horizontal="center"/>
    </xf>
    <xf numFmtId="3" fontId="48" fillId="0" borderId="10" xfId="0" applyNumberFormat="1" applyFont="1" applyBorder="1" applyAlignment="1">
      <alignment horizontal="center"/>
    </xf>
    <xf numFmtId="3" fontId="47" fillId="0" borderId="0" xfId="0" applyNumberFormat="1" applyFont="1" applyBorder="1" applyAlignment="1">
      <alignment horizontal="center"/>
    </xf>
    <xf numFmtId="3" fontId="50" fillId="0" borderId="0" xfId="0" applyNumberFormat="1" applyFon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zoomScaleNormal="100" workbookViewId="0">
      <selection activeCell="A37" sqref="A37"/>
    </sheetView>
  </sheetViews>
  <sheetFormatPr defaultRowHeight="13.2" x14ac:dyDescent="0.25"/>
  <cols>
    <col min="1" max="1" width="10.77734375" customWidth="1"/>
    <col min="2" max="2" width="15.21875" customWidth="1"/>
    <col min="3" max="8" width="14.44140625" customWidth="1"/>
    <col min="9" max="9" width="14.44140625" style="40" customWidth="1"/>
    <col min="10" max="10" width="25.5546875" style="40" customWidth="1"/>
    <col min="11" max="11" width="26.109375" style="57" customWidth="1"/>
  </cols>
  <sheetData>
    <row r="1" spans="1:11" s="9" customFormat="1" ht="50.1" customHeight="1" x14ac:dyDescent="0.5">
      <c r="A1" s="7" t="s">
        <v>31</v>
      </c>
      <c r="B1" s="7"/>
      <c r="C1" s="7"/>
      <c r="D1" s="7"/>
      <c r="E1" s="8"/>
      <c r="F1" s="8"/>
      <c r="I1" s="39"/>
      <c r="J1" s="39"/>
      <c r="K1" s="56"/>
    </row>
    <row r="2" spans="1:11" s="234" customFormat="1" ht="24.9" customHeight="1" x14ac:dyDescent="0.4">
      <c r="A2" s="75" t="s">
        <v>81</v>
      </c>
      <c r="B2" s="75"/>
      <c r="C2" s="233"/>
      <c r="D2" s="75"/>
      <c r="E2" s="233"/>
      <c r="F2" s="233"/>
      <c r="I2" s="235"/>
      <c r="J2" s="235"/>
      <c r="K2" s="236"/>
    </row>
    <row r="5" spans="1:11" ht="24.9" customHeight="1" x14ac:dyDescent="0.4">
      <c r="A5" s="2" t="s">
        <v>7</v>
      </c>
      <c r="B5" s="2"/>
      <c r="C5" s="2"/>
      <c r="D5" s="2"/>
      <c r="E5" s="4"/>
      <c r="F5" s="5"/>
    </row>
    <row r="6" spans="1:11" ht="9.6" customHeight="1" thickBot="1" x14ac:dyDescent="0.3">
      <c r="D6" s="1"/>
      <c r="F6" s="6"/>
    </row>
    <row r="7" spans="1:11" s="10" customFormat="1" ht="20.100000000000001" customHeight="1" x14ac:dyDescent="0.2">
      <c r="A7" s="14"/>
      <c r="B7" s="14"/>
      <c r="C7" s="26" t="s">
        <v>9</v>
      </c>
      <c r="D7" s="26" t="s">
        <v>9</v>
      </c>
      <c r="E7" s="15" t="s">
        <v>10</v>
      </c>
      <c r="F7" s="16" t="s">
        <v>10</v>
      </c>
      <c r="G7" s="17" t="s">
        <v>84</v>
      </c>
      <c r="H7" s="41" t="s">
        <v>84</v>
      </c>
      <c r="I7" s="58" t="s">
        <v>15</v>
      </c>
      <c r="J7" s="59"/>
      <c r="K7" s="53"/>
    </row>
    <row r="8" spans="1:11" s="10" customFormat="1" ht="20.100000000000001" customHeight="1" thickBot="1" x14ac:dyDescent="0.25">
      <c r="A8" s="14"/>
      <c r="B8" s="21" t="s">
        <v>8</v>
      </c>
      <c r="C8" s="27" t="s">
        <v>12</v>
      </c>
      <c r="D8" s="19" t="s">
        <v>0</v>
      </c>
      <c r="E8" s="18" t="s">
        <v>12</v>
      </c>
      <c r="F8" s="19" t="s">
        <v>0</v>
      </c>
      <c r="G8" s="20" t="s">
        <v>12</v>
      </c>
      <c r="H8" s="42" t="s">
        <v>6</v>
      </c>
      <c r="I8" s="103" t="s">
        <v>16</v>
      </c>
      <c r="J8" s="59"/>
      <c r="K8" s="53"/>
    </row>
    <row r="9" spans="1:11" s="10" customFormat="1" ht="10.199999999999999" x14ac:dyDescent="0.2">
      <c r="A9" s="14"/>
      <c r="B9" s="21" t="s">
        <v>11</v>
      </c>
      <c r="C9" s="30">
        <v>148</v>
      </c>
      <c r="D9" s="52">
        <v>148</v>
      </c>
      <c r="E9" s="33">
        <v>1554</v>
      </c>
      <c r="F9" s="32">
        <v>1554</v>
      </c>
      <c r="G9" s="21">
        <f>C9+E9</f>
        <v>1702</v>
      </c>
      <c r="H9" s="31">
        <f>D9+F9</f>
        <v>1702</v>
      </c>
      <c r="I9" s="60">
        <v>0</v>
      </c>
      <c r="J9" s="61"/>
      <c r="K9" s="53"/>
    </row>
    <row r="10" spans="1:11" s="23" customFormat="1" ht="10.199999999999999" x14ac:dyDescent="0.2">
      <c r="C10" s="74"/>
      <c r="D10" s="44"/>
      <c r="E10" s="34"/>
      <c r="F10" s="35"/>
      <c r="G10" s="105"/>
      <c r="H10" s="65"/>
      <c r="I10" s="49"/>
      <c r="J10" s="54"/>
      <c r="K10" s="62"/>
    </row>
    <row r="11" spans="1:11" s="23" customFormat="1" ht="12.75" customHeight="1" x14ac:dyDescent="0.25">
      <c r="A11" s="3" t="s">
        <v>1</v>
      </c>
      <c r="B11" s="28">
        <v>0.78025</v>
      </c>
      <c r="C11" s="45">
        <f>$C$9*B11</f>
        <v>115.477</v>
      </c>
      <c r="D11" s="46">
        <v>116</v>
      </c>
      <c r="E11" s="36">
        <f>$E$9*B11</f>
        <v>1212.5084999999999</v>
      </c>
      <c r="F11" s="37">
        <v>1213</v>
      </c>
      <c r="G11" s="66">
        <f t="shared" ref="G11:H16" si="0">C11+E11</f>
        <v>1327.9855</v>
      </c>
      <c r="H11" s="110">
        <f t="shared" si="0"/>
        <v>1329</v>
      </c>
      <c r="I11" s="49"/>
      <c r="J11" s="54"/>
      <c r="K11" s="62"/>
    </row>
    <row r="12" spans="1:11" s="10" customFormat="1" ht="12.75" customHeight="1" x14ac:dyDescent="0.25">
      <c r="A12" s="3" t="s">
        <v>2</v>
      </c>
      <c r="B12" s="28">
        <v>7.8426999999999997E-2</v>
      </c>
      <c r="C12" s="45">
        <f t="shared" ref="C12:C15" si="1">$C$9*B12</f>
        <v>11.607196</v>
      </c>
      <c r="D12" s="46">
        <v>12</v>
      </c>
      <c r="E12" s="36">
        <f t="shared" ref="E12:E16" si="2">$E$9*B12</f>
        <v>121.875558</v>
      </c>
      <c r="F12" s="37">
        <v>122</v>
      </c>
      <c r="G12" s="66">
        <f t="shared" si="0"/>
        <v>133.482754</v>
      </c>
      <c r="H12" s="67">
        <f t="shared" si="0"/>
        <v>134</v>
      </c>
      <c r="I12" s="50"/>
      <c r="J12" s="55"/>
      <c r="K12" s="53"/>
    </row>
    <row r="13" spans="1:11" s="10" customFormat="1" ht="12.75" customHeight="1" x14ac:dyDescent="0.25">
      <c r="A13" s="24" t="s">
        <v>5</v>
      </c>
      <c r="B13" s="28">
        <v>6.5020999999999995E-2</v>
      </c>
      <c r="C13" s="45">
        <f t="shared" si="1"/>
        <v>9.6231079999999984</v>
      </c>
      <c r="D13" s="46">
        <v>9</v>
      </c>
      <c r="E13" s="36">
        <f t="shared" si="2"/>
        <v>101.04263399999999</v>
      </c>
      <c r="F13" s="37">
        <v>101</v>
      </c>
      <c r="G13" s="66">
        <f t="shared" si="0"/>
        <v>110.66574199999999</v>
      </c>
      <c r="H13" s="67">
        <f t="shared" si="0"/>
        <v>110</v>
      </c>
      <c r="I13" s="50"/>
      <c r="J13" s="55"/>
      <c r="K13" s="53"/>
    </row>
    <row r="14" spans="1:11" s="10" customFormat="1" ht="12.75" customHeight="1" x14ac:dyDescent="0.25">
      <c r="A14" s="3" t="s">
        <v>3</v>
      </c>
      <c r="B14" s="28">
        <v>6.2884999999999996E-2</v>
      </c>
      <c r="C14" s="45">
        <f t="shared" si="1"/>
        <v>9.3069799999999994</v>
      </c>
      <c r="D14" s="46">
        <v>9</v>
      </c>
      <c r="E14" s="36">
        <f t="shared" si="2"/>
        <v>97.723289999999992</v>
      </c>
      <c r="F14" s="37">
        <v>97</v>
      </c>
      <c r="G14" s="66">
        <f t="shared" si="0"/>
        <v>107.03026999999999</v>
      </c>
      <c r="H14" s="67">
        <f t="shared" si="0"/>
        <v>106</v>
      </c>
      <c r="I14" s="50"/>
      <c r="J14" s="55"/>
      <c r="K14" s="53"/>
    </row>
    <row r="15" spans="1:11" s="10" customFormat="1" ht="12.75" customHeight="1" x14ac:dyDescent="0.25">
      <c r="A15" s="25" t="s">
        <v>4</v>
      </c>
      <c r="B15" s="28">
        <v>1.3417E-2</v>
      </c>
      <c r="C15" s="45">
        <f t="shared" si="1"/>
        <v>1.985716</v>
      </c>
      <c r="D15" s="46">
        <v>2</v>
      </c>
      <c r="E15" s="36">
        <f t="shared" si="2"/>
        <v>20.850017999999999</v>
      </c>
      <c r="F15" s="37">
        <v>21</v>
      </c>
      <c r="G15" s="66">
        <f t="shared" si="0"/>
        <v>22.835733999999999</v>
      </c>
      <c r="H15" s="67">
        <f t="shared" si="0"/>
        <v>23</v>
      </c>
      <c r="I15" s="50"/>
      <c r="J15" s="55"/>
      <c r="K15" s="53"/>
    </row>
    <row r="16" spans="1:11" s="10" customFormat="1" ht="12.75" customHeight="1" thickBot="1" x14ac:dyDescent="0.3">
      <c r="A16" s="25" t="s">
        <v>13</v>
      </c>
      <c r="B16" s="70">
        <v>0</v>
      </c>
      <c r="C16" s="47">
        <v>0</v>
      </c>
      <c r="D16" s="48">
        <v>0</v>
      </c>
      <c r="E16" s="102">
        <f t="shared" si="2"/>
        <v>0</v>
      </c>
      <c r="F16" s="38">
        <v>0</v>
      </c>
      <c r="G16" s="68">
        <f t="shared" si="0"/>
        <v>0</v>
      </c>
      <c r="H16" s="69">
        <f t="shared" si="0"/>
        <v>0</v>
      </c>
      <c r="I16" s="51"/>
      <c r="J16" s="55"/>
      <c r="K16" s="53"/>
    </row>
    <row r="17" spans="1:11" s="10" customFormat="1" ht="12.75" customHeight="1" thickTop="1" thickBot="1" x14ac:dyDescent="0.3">
      <c r="A17"/>
      <c r="B17" s="71">
        <f>SUM(B11:B16)</f>
        <v>1</v>
      </c>
      <c r="C17" s="13">
        <f>SUM(C11:C16)</f>
        <v>148</v>
      </c>
      <c r="D17" s="12">
        <f>SUM(D11:D16)</f>
        <v>148</v>
      </c>
      <c r="E17" s="11">
        <f>SUM(E11:E16)</f>
        <v>1553.9999999999998</v>
      </c>
      <c r="F17" s="12">
        <f>SUM(F11:F16)</f>
        <v>1554</v>
      </c>
      <c r="G17" s="11">
        <v>1702</v>
      </c>
      <c r="H17" s="111">
        <f>SUM(H11:H16)</f>
        <v>1702</v>
      </c>
      <c r="I17" s="63">
        <v>0</v>
      </c>
      <c r="J17" s="64"/>
      <c r="K17" s="53"/>
    </row>
    <row r="18" spans="1:11" x14ac:dyDescent="0.25">
      <c r="D18" s="104"/>
      <c r="F18" s="104"/>
    </row>
    <row r="20" spans="1:11" ht="24.9" customHeight="1" x14ac:dyDescent="0.4">
      <c r="A20" s="2" t="s">
        <v>82</v>
      </c>
      <c r="B20" s="2"/>
      <c r="C20" s="2"/>
      <c r="D20" s="2"/>
      <c r="E20" s="4"/>
      <c r="F20" s="5"/>
    </row>
    <row r="21" spans="1:11" ht="9.6" customHeight="1" thickBot="1" x14ac:dyDescent="0.3">
      <c r="D21" s="1"/>
      <c r="F21" s="6"/>
    </row>
    <row r="22" spans="1:11" ht="21" x14ac:dyDescent="0.25">
      <c r="A22" s="14"/>
      <c r="B22" s="14"/>
      <c r="C22" s="26" t="s">
        <v>14</v>
      </c>
      <c r="D22" s="26" t="s">
        <v>14</v>
      </c>
      <c r="E22" s="58" t="s">
        <v>85</v>
      </c>
    </row>
    <row r="23" spans="1:11" ht="13.8" thickBot="1" x14ac:dyDescent="0.3">
      <c r="A23" s="10"/>
      <c r="B23" s="21" t="s">
        <v>8</v>
      </c>
      <c r="C23" s="27" t="s">
        <v>12</v>
      </c>
      <c r="D23" s="19" t="s">
        <v>0</v>
      </c>
      <c r="E23" s="103" t="s">
        <v>16</v>
      </c>
    </row>
    <row r="24" spans="1:11" x14ac:dyDescent="0.25">
      <c r="A24" s="22"/>
      <c r="B24" s="21" t="s">
        <v>11</v>
      </c>
      <c r="C24" s="106">
        <v>0</v>
      </c>
      <c r="D24" s="107">
        <v>0</v>
      </c>
      <c r="E24" s="60">
        <v>0</v>
      </c>
    </row>
    <row r="25" spans="1:11" x14ac:dyDescent="0.25">
      <c r="A25" s="22"/>
      <c r="B25" s="23"/>
      <c r="C25" s="243"/>
      <c r="D25" s="244"/>
      <c r="E25" s="49"/>
    </row>
    <row r="26" spans="1:11" x14ac:dyDescent="0.25">
      <c r="A26" s="3" t="s">
        <v>1</v>
      </c>
      <c r="B26" s="72">
        <v>0.82152800000000004</v>
      </c>
      <c r="C26" s="239">
        <f>C24*B26</f>
        <v>0</v>
      </c>
      <c r="D26" s="240">
        <v>0</v>
      </c>
      <c r="E26" s="49"/>
    </row>
    <row r="27" spans="1:11" x14ac:dyDescent="0.25">
      <c r="A27" s="3" t="s">
        <v>2</v>
      </c>
      <c r="B27" s="72">
        <v>8.2575999999999997E-2</v>
      </c>
      <c r="C27" s="239">
        <f t="shared" ref="C27:C31" si="3">C25*B27</f>
        <v>0</v>
      </c>
      <c r="D27" s="240">
        <v>0</v>
      </c>
      <c r="E27" s="50"/>
    </row>
    <row r="28" spans="1:11" x14ac:dyDescent="0.25">
      <c r="A28" s="24" t="s">
        <v>5</v>
      </c>
      <c r="B28" s="72">
        <v>6.8460999999999994E-2</v>
      </c>
      <c r="C28" s="239">
        <f t="shared" si="3"/>
        <v>0</v>
      </c>
      <c r="D28" s="240">
        <v>0</v>
      </c>
      <c r="E28" s="50"/>
    </row>
    <row r="29" spans="1:11" x14ac:dyDescent="0.25">
      <c r="A29" s="3" t="s">
        <v>3</v>
      </c>
      <c r="B29" s="72">
        <v>0</v>
      </c>
      <c r="C29" s="239">
        <f t="shared" si="3"/>
        <v>0</v>
      </c>
      <c r="D29" s="240">
        <v>0</v>
      </c>
      <c r="E29" s="50"/>
    </row>
    <row r="30" spans="1:11" x14ac:dyDescent="0.25">
      <c r="A30" s="25" t="s">
        <v>4</v>
      </c>
      <c r="B30" s="72">
        <v>1.4127000000000001E-2</v>
      </c>
      <c r="C30" s="239">
        <f t="shared" si="3"/>
        <v>0</v>
      </c>
      <c r="D30" s="240">
        <v>0</v>
      </c>
      <c r="E30" s="50"/>
    </row>
    <row r="31" spans="1:11" ht="13.8" thickBot="1" x14ac:dyDescent="0.3">
      <c r="A31" s="25" t="s">
        <v>13</v>
      </c>
      <c r="B31" s="29">
        <v>1.3308E-2</v>
      </c>
      <c r="C31" s="241">
        <f t="shared" si="3"/>
        <v>0</v>
      </c>
      <c r="D31" s="242">
        <v>0</v>
      </c>
      <c r="E31" s="51"/>
    </row>
    <row r="32" spans="1:11" ht="14.4" thickTop="1" thickBot="1" x14ac:dyDescent="0.3">
      <c r="B32" s="73">
        <f>SUM(B26:B31)</f>
        <v>1</v>
      </c>
      <c r="C32" s="108">
        <f>SUM(C26:C31)</f>
        <v>0</v>
      </c>
      <c r="D32" s="109">
        <v>0</v>
      </c>
      <c r="E32" s="63">
        <v>0</v>
      </c>
    </row>
    <row r="33" spans="5:5" x14ac:dyDescent="0.25">
      <c r="E33" s="40"/>
    </row>
  </sheetData>
  <phoneticPr fontId="19" type="noConversion"/>
  <pageMargins left="0.75" right="0.75" top="1" bottom="1" header="0.5" footer="0.5"/>
  <pageSetup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Normal="100" workbookViewId="0">
      <selection activeCell="A39" sqref="A39"/>
    </sheetView>
  </sheetViews>
  <sheetFormatPr defaultRowHeight="13.2" x14ac:dyDescent="0.25"/>
  <cols>
    <col min="1" max="1" width="10.88671875" customWidth="1"/>
    <col min="2" max="2" width="15" customWidth="1"/>
    <col min="3" max="8" width="14.44140625" customWidth="1"/>
    <col min="9" max="9" width="14.44140625" style="40" customWidth="1"/>
    <col min="10" max="10" width="25.5546875" style="40" customWidth="1"/>
    <col min="11" max="11" width="26.109375" style="57" customWidth="1"/>
  </cols>
  <sheetData>
    <row r="1" spans="1:11" s="9" customFormat="1" ht="50.1" customHeight="1" x14ac:dyDescent="0.5">
      <c r="A1" s="7" t="s">
        <v>31</v>
      </c>
      <c r="B1" s="7"/>
      <c r="C1" s="7"/>
      <c r="D1" s="7"/>
      <c r="E1" s="8"/>
      <c r="F1" s="8"/>
      <c r="I1" s="39"/>
      <c r="J1" s="39"/>
      <c r="K1" s="56"/>
    </row>
    <row r="2" spans="1:11" s="234" customFormat="1" ht="24.9" customHeight="1" x14ac:dyDescent="0.4">
      <c r="A2" s="75" t="s">
        <v>83</v>
      </c>
      <c r="B2" s="75"/>
      <c r="C2" s="233"/>
      <c r="D2" s="75"/>
      <c r="E2" s="233"/>
      <c r="F2" s="233"/>
      <c r="I2" s="235"/>
      <c r="J2" s="235"/>
      <c r="K2" s="236"/>
    </row>
    <row r="3" spans="1:11" ht="13.2" customHeight="1" x14ac:dyDescent="0.4">
      <c r="A3" s="2"/>
      <c r="B3" s="2"/>
      <c r="C3" s="2"/>
      <c r="D3" s="2"/>
      <c r="E3" s="4"/>
      <c r="F3" s="5"/>
    </row>
    <row r="4" spans="1:11" ht="13.2" customHeight="1" x14ac:dyDescent="0.4">
      <c r="A4" s="2"/>
      <c r="B4" s="2"/>
      <c r="C4" s="2"/>
      <c r="D4" s="2"/>
      <c r="E4" s="4"/>
      <c r="F4" s="5"/>
    </row>
    <row r="5" spans="1:11" ht="24.9" customHeight="1" x14ac:dyDescent="0.4">
      <c r="A5" s="2" t="s">
        <v>7</v>
      </c>
      <c r="B5" s="2"/>
      <c r="C5" s="2"/>
      <c r="D5" s="2"/>
      <c r="E5" s="4"/>
      <c r="F5" s="5"/>
    </row>
    <row r="6" spans="1:11" ht="9.6" customHeight="1" thickBot="1" x14ac:dyDescent="0.45">
      <c r="A6" s="2"/>
      <c r="B6" s="2"/>
      <c r="C6" s="4"/>
      <c r="D6" s="2"/>
      <c r="E6" s="4"/>
      <c r="F6" s="5"/>
    </row>
    <row r="7" spans="1:11" s="10" customFormat="1" ht="20.100000000000001" customHeight="1" x14ac:dyDescent="0.2">
      <c r="A7" s="14"/>
      <c r="B7" s="14"/>
      <c r="C7" s="26" t="s">
        <v>9</v>
      </c>
      <c r="D7" s="26" t="s">
        <v>9</v>
      </c>
      <c r="E7" s="15" t="s">
        <v>10</v>
      </c>
      <c r="F7" s="16" t="s">
        <v>10</v>
      </c>
      <c r="G7" s="17" t="s">
        <v>84</v>
      </c>
      <c r="H7" s="41" t="s">
        <v>84</v>
      </c>
      <c r="I7" s="58" t="s">
        <v>15</v>
      </c>
      <c r="J7" s="59"/>
      <c r="K7" s="53"/>
    </row>
    <row r="8" spans="1:11" s="10" customFormat="1" ht="20.100000000000001" customHeight="1" thickBot="1" x14ac:dyDescent="0.25">
      <c r="A8" s="14"/>
      <c r="B8" s="21" t="s">
        <v>8</v>
      </c>
      <c r="C8" s="27" t="s">
        <v>12</v>
      </c>
      <c r="D8" s="19" t="s">
        <v>0</v>
      </c>
      <c r="E8" s="18" t="s">
        <v>12</v>
      </c>
      <c r="F8" s="19" t="s">
        <v>0</v>
      </c>
      <c r="G8" s="20" t="s">
        <v>12</v>
      </c>
      <c r="H8" s="42" t="s">
        <v>6</v>
      </c>
      <c r="I8" s="103" t="s">
        <v>16</v>
      </c>
      <c r="J8" s="59"/>
      <c r="K8" s="53"/>
    </row>
    <row r="9" spans="1:11" s="10" customFormat="1" ht="10.199999999999999" x14ac:dyDescent="0.2">
      <c r="A9" s="22"/>
      <c r="B9" s="21" t="s">
        <v>11</v>
      </c>
      <c r="C9" s="30">
        <v>670</v>
      </c>
      <c r="D9" s="52">
        <v>670</v>
      </c>
      <c r="E9" s="33">
        <v>1635</v>
      </c>
      <c r="F9" s="32">
        <v>1635</v>
      </c>
      <c r="G9" s="21">
        <f>C9+E9</f>
        <v>2305</v>
      </c>
      <c r="H9" s="31">
        <f>D9+F9</f>
        <v>2305</v>
      </c>
      <c r="I9" s="60">
        <v>19</v>
      </c>
      <c r="J9" s="61"/>
      <c r="K9" s="53"/>
    </row>
    <row r="10" spans="1:11" s="23" customFormat="1" ht="10.199999999999999" x14ac:dyDescent="0.2">
      <c r="A10" s="22"/>
      <c r="C10" s="43"/>
      <c r="D10" s="44"/>
      <c r="E10" s="34"/>
      <c r="F10" s="35"/>
      <c r="G10" s="105"/>
      <c r="H10" s="65"/>
      <c r="I10" s="49"/>
      <c r="J10" s="54"/>
      <c r="K10" s="62"/>
    </row>
    <row r="11" spans="1:11" s="23" customFormat="1" ht="12.75" customHeight="1" x14ac:dyDescent="0.25">
      <c r="A11" s="3" t="s">
        <v>1</v>
      </c>
      <c r="B11" s="155">
        <v>0.77642100000000003</v>
      </c>
      <c r="C11" s="45">
        <f>$C$9*B11</f>
        <v>520.20207000000005</v>
      </c>
      <c r="D11" s="46">
        <v>520</v>
      </c>
      <c r="E11" s="36">
        <f>$E$9*B11</f>
        <v>1269.448335</v>
      </c>
      <c r="F11" s="37">
        <v>1269</v>
      </c>
      <c r="G11" s="66">
        <f t="shared" ref="G11:H16" si="0">C11+E11</f>
        <v>1789.6504050000001</v>
      </c>
      <c r="H11" s="110">
        <f t="shared" si="0"/>
        <v>1789</v>
      </c>
      <c r="I11" s="49"/>
      <c r="J11" s="54"/>
      <c r="K11" s="62"/>
    </row>
    <row r="12" spans="1:11" s="10" customFormat="1" ht="12.75" customHeight="1" x14ac:dyDescent="0.25">
      <c r="A12" s="3" t="s">
        <v>2</v>
      </c>
      <c r="B12" s="155">
        <v>8.1109000000000001E-2</v>
      </c>
      <c r="C12" s="45">
        <f t="shared" ref="C12:C16" si="1">$C$9*B12</f>
        <v>54.343029999999999</v>
      </c>
      <c r="D12" s="46">
        <v>54</v>
      </c>
      <c r="E12" s="36">
        <f t="shared" ref="E12:E16" si="2">$E$9*B12</f>
        <v>132.613215</v>
      </c>
      <c r="F12" s="37">
        <v>133</v>
      </c>
      <c r="G12" s="66">
        <f t="shared" si="0"/>
        <v>186.956245</v>
      </c>
      <c r="H12" s="67">
        <f t="shared" si="0"/>
        <v>187</v>
      </c>
      <c r="I12" s="50"/>
      <c r="J12" s="55"/>
      <c r="K12" s="53"/>
    </row>
    <row r="13" spans="1:11" s="10" customFormat="1" ht="12.75" customHeight="1" x14ac:dyDescent="0.25">
      <c r="A13" s="24" t="s">
        <v>5</v>
      </c>
      <c r="B13" s="155">
        <v>6.5679000000000001E-2</v>
      </c>
      <c r="C13" s="45">
        <f t="shared" si="1"/>
        <v>44.004930000000002</v>
      </c>
      <c r="D13" s="46">
        <v>44</v>
      </c>
      <c r="E13" s="36">
        <f t="shared" si="2"/>
        <v>107.385165</v>
      </c>
      <c r="F13" s="37">
        <v>107</v>
      </c>
      <c r="G13" s="66">
        <f t="shared" si="0"/>
        <v>151.390095</v>
      </c>
      <c r="H13" s="67">
        <f t="shared" si="0"/>
        <v>151</v>
      </c>
      <c r="I13" s="50"/>
      <c r="J13" s="55"/>
      <c r="K13" s="53"/>
    </row>
    <row r="14" spans="1:11" s="10" customFormat="1" ht="12.75" customHeight="1" x14ac:dyDescent="0.25">
      <c r="A14" s="3" t="s">
        <v>3</v>
      </c>
      <c r="B14" s="155">
        <v>6.3710000000000003E-2</v>
      </c>
      <c r="C14" s="45">
        <f t="shared" si="1"/>
        <v>42.685700000000004</v>
      </c>
      <c r="D14" s="46">
        <v>43</v>
      </c>
      <c r="E14" s="36">
        <f t="shared" si="2"/>
        <v>104.16585000000001</v>
      </c>
      <c r="F14" s="37">
        <v>105</v>
      </c>
      <c r="G14" s="66">
        <f t="shared" si="0"/>
        <v>146.85155</v>
      </c>
      <c r="H14" s="67">
        <f t="shared" si="0"/>
        <v>148</v>
      </c>
      <c r="I14" s="50"/>
      <c r="J14" s="55"/>
      <c r="K14" s="53"/>
    </row>
    <row r="15" spans="1:11" s="10" customFormat="1" ht="12.75" customHeight="1" x14ac:dyDescent="0.25">
      <c r="A15" s="25" t="s">
        <v>4</v>
      </c>
      <c r="B15" s="155">
        <v>1.3081000000000001E-2</v>
      </c>
      <c r="C15" s="45">
        <f t="shared" si="1"/>
        <v>8.7642699999999998</v>
      </c>
      <c r="D15" s="46">
        <v>9</v>
      </c>
      <c r="E15" s="36">
        <f t="shared" si="2"/>
        <v>21.387435</v>
      </c>
      <c r="F15" s="37">
        <v>21</v>
      </c>
      <c r="G15" s="66">
        <f t="shared" si="0"/>
        <v>30.151705</v>
      </c>
      <c r="H15" s="67">
        <f t="shared" si="0"/>
        <v>30</v>
      </c>
      <c r="I15" s="50"/>
      <c r="J15" s="55"/>
      <c r="K15" s="53"/>
    </row>
    <row r="16" spans="1:11" s="10" customFormat="1" ht="12.75" customHeight="1" thickBot="1" x14ac:dyDescent="0.3">
      <c r="A16" s="25" t="s">
        <v>13</v>
      </c>
      <c r="B16" s="156">
        <v>0</v>
      </c>
      <c r="C16" s="47">
        <f t="shared" si="1"/>
        <v>0</v>
      </c>
      <c r="D16" s="48">
        <v>0</v>
      </c>
      <c r="E16" s="102">
        <f t="shared" si="2"/>
        <v>0</v>
      </c>
      <c r="F16" s="38">
        <v>0</v>
      </c>
      <c r="G16" s="68">
        <f t="shared" si="0"/>
        <v>0</v>
      </c>
      <c r="H16" s="69">
        <f t="shared" si="0"/>
        <v>0</v>
      </c>
      <c r="I16" s="51"/>
      <c r="J16" s="55"/>
      <c r="K16" s="53"/>
    </row>
    <row r="17" spans="1:11" s="10" customFormat="1" ht="12.75" customHeight="1" thickTop="1" thickBot="1" x14ac:dyDescent="0.3">
      <c r="A17"/>
      <c r="B17" s="71">
        <f t="shared" ref="B17:H17" si="3">SUM(B11:B16)</f>
        <v>1</v>
      </c>
      <c r="C17" s="13">
        <f t="shared" si="3"/>
        <v>670.00000000000011</v>
      </c>
      <c r="D17" s="12">
        <f t="shared" si="3"/>
        <v>670</v>
      </c>
      <c r="E17" s="11">
        <f t="shared" si="3"/>
        <v>1635.0000000000002</v>
      </c>
      <c r="F17" s="12">
        <f t="shared" si="3"/>
        <v>1635</v>
      </c>
      <c r="G17" s="11">
        <f t="shared" si="3"/>
        <v>2305.0000000000005</v>
      </c>
      <c r="H17" s="111">
        <f t="shared" si="3"/>
        <v>2305</v>
      </c>
      <c r="I17" s="63">
        <v>19</v>
      </c>
      <c r="J17" s="64"/>
      <c r="K17" s="53"/>
    </row>
    <row r="19" spans="1:11" ht="13.2" customHeight="1" x14ac:dyDescent="0.25"/>
    <row r="20" spans="1:11" ht="24.9" customHeight="1" x14ac:dyDescent="0.4">
      <c r="A20" s="2" t="s">
        <v>82</v>
      </c>
      <c r="B20" s="2"/>
      <c r="C20" s="2"/>
      <c r="D20" s="2"/>
      <c r="E20" s="4"/>
      <c r="F20" s="5"/>
    </row>
    <row r="21" spans="1:11" ht="9.6" customHeight="1" thickBot="1" x14ac:dyDescent="0.3"/>
    <row r="22" spans="1:11" ht="21" x14ac:dyDescent="0.25">
      <c r="A22" s="14"/>
      <c r="B22" s="14"/>
      <c r="C22" s="26" t="s">
        <v>14</v>
      </c>
      <c r="D22" s="26" t="s">
        <v>14</v>
      </c>
      <c r="E22" s="58" t="s">
        <v>85</v>
      </c>
    </row>
    <row r="23" spans="1:11" ht="13.8" thickBot="1" x14ac:dyDescent="0.3">
      <c r="A23" s="14"/>
      <c r="B23" s="21" t="s">
        <v>8</v>
      </c>
      <c r="C23" s="27" t="s">
        <v>12</v>
      </c>
      <c r="D23" s="19" t="s">
        <v>0</v>
      </c>
      <c r="E23" s="103" t="s">
        <v>16</v>
      </c>
    </row>
    <row r="24" spans="1:11" x14ac:dyDescent="0.25">
      <c r="A24" s="22"/>
      <c r="B24" s="21" t="s">
        <v>11</v>
      </c>
      <c r="C24" s="106">
        <v>22727</v>
      </c>
      <c r="D24" s="107">
        <v>22727</v>
      </c>
      <c r="E24" s="60">
        <v>8</v>
      </c>
    </row>
    <row r="25" spans="1:11" x14ac:dyDescent="0.25">
      <c r="A25" s="22"/>
      <c r="B25" s="23"/>
      <c r="C25" s="237"/>
      <c r="D25" s="238"/>
      <c r="E25" s="49"/>
    </row>
    <row r="26" spans="1:11" x14ac:dyDescent="0.25">
      <c r="A26" s="3" t="s">
        <v>1</v>
      </c>
      <c r="B26" s="157">
        <v>0.81807399999999997</v>
      </c>
      <c r="C26" s="239">
        <f>C24*B26</f>
        <v>18592.367797999999</v>
      </c>
      <c r="D26" s="240">
        <v>18592</v>
      </c>
      <c r="E26" s="49"/>
    </row>
    <row r="27" spans="1:11" x14ac:dyDescent="0.25">
      <c r="A27" s="3" t="s">
        <v>2</v>
      </c>
      <c r="B27" s="157">
        <v>8.5460999999999995E-2</v>
      </c>
      <c r="C27" s="239">
        <f>C24*B27</f>
        <v>1942.2721469999999</v>
      </c>
      <c r="D27" s="240">
        <v>1942</v>
      </c>
      <c r="E27" s="50"/>
    </row>
    <row r="28" spans="1:11" x14ac:dyDescent="0.25">
      <c r="A28" s="24" t="s">
        <v>5</v>
      </c>
      <c r="B28" s="157">
        <v>6.9199999999999998E-2</v>
      </c>
      <c r="C28" s="239">
        <f>C24*B28</f>
        <v>1572.7084</v>
      </c>
      <c r="D28" s="240">
        <v>1573</v>
      </c>
      <c r="E28" s="50"/>
    </row>
    <row r="29" spans="1:11" x14ac:dyDescent="0.25">
      <c r="A29" s="3" t="s">
        <v>3</v>
      </c>
      <c r="B29" s="157">
        <v>0</v>
      </c>
      <c r="C29" s="239">
        <f>C24*B29</f>
        <v>0</v>
      </c>
      <c r="D29" s="240">
        <v>0</v>
      </c>
      <c r="E29" s="50"/>
    </row>
    <row r="30" spans="1:11" x14ac:dyDescent="0.25">
      <c r="A30" s="25" t="s">
        <v>4</v>
      </c>
      <c r="B30" s="157">
        <v>1.3783E-2</v>
      </c>
      <c r="C30" s="239">
        <f>C24*B30</f>
        <v>313.246241</v>
      </c>
      <c r="D30" s="240">
        <v>313</v>
      </c>
      <c r="E30" s="50"/>
    </row>
    <row r="31" spans="1:11" ht="13.8" thickBot="1" x14ac:dyDescent="0.3">
      <c r="A31" s="25" t="s">
        <v>13</v>
      </c>
      <c r="B31" s="156">
        <v>1.3481999999999999E-2</v>
      </c>
      <c r="C31" s="241">
        <f>C24*B31</f>
        <v>306.40541400000001</v>
      </c>
      <c r="D31" s="242">
        <v>307</v>
      </c>
      <c r="E31" s="51"/>
    </row>
    <row r="32" spans="1:11" ht="14.4" thickTop="1" thickBot="1" x14ac:dyDescent="0.3">
      <c r="B32" s="73">
        <f>SUM(B26:B31)</f>
        <v>1</v>
      </c>
      <c r="C32" s="108">
        <f>SUM(C26:C31)</f>
        <v>22727</v>
      </c>
      <c r="D32" s="109">
        <f>SUM(D26:D31)</f>
        <v>22727</v>
      </c>
      <c r="E32" s="63">
        <v>8</v>
      </c>
    </row>
  </sheetData>
  <pageMargins left="0.75" right="0.75" top="1" bottom="1" header="0.5" footer="0.5"/>
  <pageSetup scale="9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4" workbookViewId="0">
      <selection activeCell="E29" sqref="E29"/>
    </sheetView>
  </sheetViews>
  <sheetFormatPr defaultRowHeight="13.2" x14ac:dyDescent="0.25"/>
  <cols>
    <col min="1" max="1" width="2.109375" style="78" customWidth="1"/>
    <col min="2" max="2" width="11.109375" style="80" customWidth="1"/>
    <col min="3" max="3" width="11.6640625" style="78" customWidth="1"/>
    <col min="4" max="4" width="2.77734375" style="81" customWidth="1"/>
    <col min="5" max="5" width="12" style="78" customWidth="1"/>
    <col min="6" max="6" width="11.5546875" style="78" customWidth="1"/>
    <col min="7" max="7" width="2.44140625" style="100" customWidth="1"/>
    <col min="8" max="8" width="12.21875" style="78" customWidth="1"/>
    <col min="9" max="9" width="11" style="78" customWidth="1"/>
    <col min="10" max="10" width="2.77734375" style="81" customWidth="1"/>
    <col min="11" max="11" width="12.6640625" style="78" customWidth="1"/>
    <col min="12" max="12" width="10.77734375" style="82" customWidth="1"/>
    <col min="13" max="13" width="19.88671875" style="78" customWidth="1"/>
    <col min="14" max="16384" width="8.88671875" style="78"/>
  </cols>
  <sheetData>
    <row r="1" spans="1:13" ht="30" customHeight="1" x14ac:dyDescent="0.4">
      <c r="A1" s="76" t="s">
        <v>32</v>
      </c>
      <c r="G1" s="139"/>
    </row>
    <row r="2" spans="1:13" ht="15" x14ac:dyDescent="0.25">
      <c r="A2" s="83"/>
      <c r="B2" s="84"/>
      <c r="C2" s="83"/>
      <c r="D2" s="85"/>
      <c r="E2" s="86"/>
      <c r="G2" s="140"/>
      <c r="J2" s="85"/>
    </row>
    <row r="3" spans="1:13" ht="15" x14ac:dyDescent="0.25">
      <c r="A3" s="77"/>
      <c r="B3" s="87"/>
      <c r="C3" s="77"/>
      <c r="D3" s="85"/>
      <c r="E3" s="86"/>
      <c r="G3" s="140"/>
      <c r="J3" s="85"/>
    </row>
    <row r="4" spans="1:13" x14ac:dyDescent="0.25">
      <c r="A4" s="88"/>
      <c r="B4" s="89"/>
      <c r="C4" s="88"/>
      <c r="D4" s="90"/>
      <c r="E4" s="88"/>
      <c r="G4" s="133"/>
      <c r="H4" s="91"/>
      <c r="I4" s="91"/>
      <c r="J4" s="90"/>
    </row>
    <row r="5" spans="1:13" s="79" customFormat="1" ht="15.6" x14ac:dyDescent="0.3">
      <c r="A5" s="92"/>
      <c r="B5" s="93" t="s">
        <v>33</v>
      </c>
      <c r="C5" s="94"/>
      <c r="D5" s="112"/>
      <c r="E5" s="93" t="s">
        <v>34</v>
      </c>
      <c r="F5" s="94"/>
      <c r="G5" s="132"/>
      <c r="H5" s="93" t="s">
        <v>35</v>
      </c>
      <c r="I5" s="94"/>
      <c r="J5" s="112"/>
      <c r="K5" s="93" t="s">
        <v>36</v>
      </c>
      <c r="L5" s="95"/>
    </row>
    <row r="6" spans="1:13" x14ac:dyDescent="0.25">
      <c r="A6" s="88"/>
      <c r="B6" s="88"/>
      <c r="C6" s="88"/>
      <c r="D6" s="90"/>
      <c r="E6" s="88"/>
      <c r="G6" s="133"/>
      <c r="J6" s="90"/>
    </row>
    <row r="7" spans="1:13" x14ac:dyDescent="0.25">
      <c r="B7" s="118" t="s">
        <v>1</v>
      </c>
      <c r="C7" s="119">
        <v>0.78025</v>
      </c>
      <c r="D7" s="90"/>
      <c r="E7" s="141" t="s">
        <v>1</v>
      </c>
      <c r="F7" s="146">
        <v>0.77642100000000003</v>
      </c>
      <c r="G7" s="133"/>
      <c r="H7" s="118" t="s">
        <v>1</v>
      </c>
      <c r="I7" s="128">
        <v>0.82152800000000004</v>
      </c>
      <c r="J7" s="90"/>
      <c r="K7" s="141" t="s">
        <v>1</v>
      </c>
      <c r="L7" s="152">
        <v>0.81807399999999997</v>
      </c>
    </row>
    <row r="8" spans="1:13" x14ac:dyDescent="0.25">
      <c r="B8" s="118" t="s">
        <v>2</v>
      </c>
      <c r="C8" s="119">
        <v>7.8426999999999997E-2</v>
      </c>
      <c r="D8" s="90"/>
      <c r="E8" s="141" t="s">
        <v>2</v>
      </c>
      <c r="F8" s="146">
        <v>8.1109000000000001E-2</v>
      </c>
      <c r="G8" s="133"/>
      <c r="H8" s="118" t="s">
        <v>2</v>
      </c>
      <c r="I8" s="128">
        <v>8.2575999999999997E-2</v>
      </c>
      <c r="J8" s="90"/>
      <c r="K8" s="141" t="s">
        <v>2</v>
      </c>
      <c r="L8" s="152">
        <v>8.5460999999999995E-2</v>
      </c>
    </row>
    <row r="9" spans="1:13" x14ac:dyDescent="0.25">
      <c r="B9" s="120" t="s">
        <v>5</v>
      </c>
      <c r="C9" s="119">
        <v>6.5020999999999995E-2</v>
      </c>
      <c r="D9" s="90"/>
      <c r="E9" s="142" t="s">
        <v>5</v>
      </c>
      <c r="F9" s="146">
        <v>6.5679000000000001E-2</v>
      </c>
      <c r="G9" s="133"/>
      <c r="H9" s="120" t="s">
        <v>5</v>
      </c>
      <c r="I9" s="128">
        <v>6.8460999999999994E-2</v>
      </c>
      <c r="J9" s="90"/>
      <c r="K9" s="142" t="s">
        <v>5</v>
      </c>
      <c r="L9" s="152">
        <v>6.9199999999999998E-2</v>
      </c>
      <c r="M9" s="88"/>
    </row>
    <row r="10" spans="1:13" x14ac:dyDescent="0.25">
      <c r="B10" s="118" t="s">
        <v>3</v>
      </c>
      <c r="C10" s="119">
        <v>6.2884999999999996E-2</v>
      </c>
      <c r="D10" s="113"/>
      <c r="E10" s="141" t="s">
        <v>3</v>
      </c>
      <c r="F10" s="146">
        <v>6.3710000000000003E-2</v>
      </c>
      <c r="G10" s="134"/>
      <c r="H10" s="118" t="s">
        <v>3</v>
      </c>
      <c r="I10" s="128">
        <v>0</v>
      </c>
      <c r="J10" s="113"/>
      <c r="K10" s="141" t="s">
        <v>3</v>
      </c>
      <c r="L10" s="152">
        <v>0</v>
      </c>
      <c r="M10" s="88"/>
    </row>
    <row r="11" spans="1:13" x14ac:dyDescent="0.25">
      <c r="B11" s="120" t="s">
        <v>4</v>
      </c>
      <c r="C11" s="119">
        <v>1.3417E-2</v>
      </c>
      <c r="D11" s="113"/>
      <c r="E11" s="142" t="s">
        <v>4</v>
      </c>
      <c r="F11" s="146">
        <v>1.3081000000000001E-2</v>
      </c>
      <c r="G11" s="134"/>
      <c r="H11" s="120" t="s">
        <v>4</v>
      </c>
      <c r="I11" s="128">
        <v>1.4127000000000001E-2</v>
      </c>
      <c r="J11" s="113"/>
      <c r="K11" s="142" t="s">
        <v>4</v>
      </c>
      <c r="L11" s="152">
        <v>1.3783E-2</v>
      </c>
      <c r="M11" s="88"/>
    </row>
    <row r="12" spans="1:13" ht="13.8" thickBot="1" x14ac:dyDescent="0.3">
      <c r="B12" s="121" t="s">
        <v>13</v>
      </c>
      <c r="C12" s="129">
        <v>0</v>
      </c>
      <c r="D12" s="113"/>
      <c r="E12" s="143" t="s">
        <v>13</v>
      </c>
      <c r="F12" s="153">
        <v>0</v>
      </c>
      <c r="G12" s="134"/>
      <c r="H12" s="121" t="s">
        <v>13</v>
      </c>
      <c r="I12" s="129">
        <v>1.3308E-2</v>
      </c>
      <c r="J12" s="113"/>
      <c r="K12" s="143" t="s">
        <v>13</v>
      </c>
      <c r="L12" s="153">
        <v>1.3481999999999999E-2</v>
      </c>
      <c r="M12" s="88"/>
    </row>
    <row r="13" spans="1:13" s="97" customFormat="1" ht="13.8" thickTop="1" x14ac:dyDescent="0.25">
      <c r="B13" s="122"/>
      <c r="C13" s="123">
        <f>SUM(C7:C12)</f>
        <v>1</v>
      </c>
      <c r="D13" s="114"/>
      <c r="E13" s="144"/>
      <c r="F13" s="147">
        <f>SUM(F7:F12)</f>
        <v>1</v>
      </c>
      <c r="G13" s="135"/>
      <c r="H13" s="122"/>
      <c r="I13" s="123">
        <f>SUM(I7:I12)</f>
        <v>1</v>
      </c>
      <c r="J13" s="114"/>
      <c r="K13" s="144"/>
      <c r="L13" s="147">
        <f>SUM(L7:L12)</f>
        <v>1</v>
      </c>
      <c r="M13" s="98"/>
    </row>
    <row r="14" spans="1:13" x14ac:dyDescent="0.25">
      <c r="B14" s="118"/>
      <c r="C14" s="120"/>
      <c r="D14" s="113"/>
      <c r="E14" s="141"/>
      <c r="F14" s="148"/>
      <c r="G14" s="134"/>
      <c r="H14" s="118"/>
      <c r="I14" s="130"/>
      <c r="J14" s="113"/>
      <c r="K14" s="141"/>
      <c r="L14" s="152"/>
      <c r="M14" s="88"/>
    </row>
    <row r="15" spans="1:13" s="79" customFormat="1" ht="15.6" x14ac:dyDescent="0.3">
      <c r="B15" s="124" t="s">
        <v>18</v>
      </c>
      <c r="C15" s="125"/>
      <c r="D15" s="115"/>
      <c r="E15" s="145" t="s">
        <v>18</v>
      </c>
      <c r="F15" s="149"/>
      <c r="G15" s="136"/>
      <c r="H15" s="124" t="s">
        <v>18</v>
      </c>
      <c r="I15" s="131"/>
      <c r="J15" s="115"/>
      <c r="K15" s="145" t="s">
        <v>18</v>
      </c>
      <c r="L15" s="154"/>
      <c r="M15" s="92"/>
    </row>
    <row r="16" spans="1:13" x14ac:dyDescent="0.25">
      <c r="B16" s="120" t="s">
        <v>19</v>
      </c>
      <c r="C16" s="126">
        <v>2.0249999999999999E-3</v>
      </c>
      <c r="D16" s="113"/>
      <c r="E16" s="142" t="s">
        <v>19</v>
      </c>
      <c r="F16" s="150">
        <v>2.029E-3</v>
      </c>
      <c r="G16" s="134"/>
      <c r="H16" s="120" t="s">
        <v>19</v>
      </c>
      <c r="I16" s="128">
        <v>2.1320000000000002E-3</v>
      </c>
      <c r="J16" s="113"/>
      <c r="K16" s="142" t="s">
        <v>19</v>
      </c>
      <c r="L16" s="152">
        <v>2.137E-3</v>
      </c>
      <c r="M16" s="88"/>
    </row>
    <row r="17" spans="1:13" x14ac:dyDescent="0.25">
      <c r="B17" s="120" t="s">
        <v>20</v>
      </c>
      <c r="C17" s="126">
        <v>2.4550000000000002E-3</v>
      </c>
      <c r="D17" s="113"/>
      <c r="E17" s="142" t="s">
        <v>20</v>
      </c>
      <c r="F17" s="150">
        <v>2.431E-3</v>
      </c>
      <c r="G17" s="134"/>
      <c r="H17" s="120" t="s">
        <v>20</v>
      </c>
      <c r="I17" s="128">
        <v>2.5850000000000001E-3</v>
      </c>
      <c r="J17" s="113"/>
      <c r="K17" s="142" t="s">
        <v>20</v>
      </c>
      <c r="L17" s="152">
        <v>2.5609999999999999E-3</v>
      </c>
      <c r="M17" s="88"/>
    </row>
    <row r="18" spans="1:13" x14ac:dyDescent="0.25">
      <c r="B18" s="120" t="s">
        <v>21</v>
      </c>
      <c r="C18" s="126">
        <v>8.3639999999999999E-3</v>
      </c>
      <c r="D18" s="113"/>
      <c r="E18" s="142" t="s">
        <v>21</v>
      </c>
      <c r="F18" s="150">
        <v>8.4790000000000004E-3</v>
      </c>
      <c r="G18" s="134"/>
      <c r="H18" s="120" t="s">
        <v>21</v>
      </c>
      <c r="I18" s="128">
        <v>8.8070000000000006E-3</v>
      </c>
      <c r="J18" s="113"/>
      <c r="K18" s="142" t="s">
        <v>21</v>
      </c>
      <c r="L18" s="152">
        <v>8.933E-3</v>
      </c>
      <c r="M18" s="88"/>
    </row>
    <row r="19" spans="1:13" x14ac:dyDescent="0.25">
      <c r="B19" s="120" t="s">
        <v>22</v>
      </c>
      <c r="C19" s="126">
        <v>1.2385999999999999E-2</v>
      </c>
      <c r="D19" s="113"/>
      <c r="E19" s="142" t="s">
        <v>22</v>
      </c>
      <c r="F19" s="150">
        <v>1.2274E-2</v>
      </c>
      <c r="G19" s="134"/>
      <c r="H19" s="120" t="s">
        <v>22</v>
      </c>
      <c r="I19" s="128">
        <v>1.3042E-2</v>
      </c>
      <c r="J19" s="113"/>
      <c r="K19" s="142" t="s">
        <v>22</v>
      </c>
      <c r="L19" s="152">
        <v>1.2932000000000001E-2</v>
      </c>
      <c r="M19" s="88"/>
    </row>
    <row r="20" spans="1:13" x14ac:dyDescent="0.25">
      <c r="B20" s="120" t="s">
        <v>23</v>
      </c>
      <c r="C20" s="126">
        <v>5.7920000000000003E-3</v>
      </c>
      <c r="D20" s="116"/>
      <c r="E20" s="142" t="s">
        <v>23</v>
      </c>
      <c r="F20" s="150">
        <v>5.8910000000000004E-3</v>
      </c>
      <c r="G20" s="137"/>
      <c r="H20" s="120" t="s">
        <v>23</v>
      </c>
      <c r="I20" s="128">
        <v>6.097E-3</v>
      </c>
      <c r="J20" s="116"/>
      <c r="K20" s="142" t="s">
        <v>23</v>
      </c>
      <c r="L20" s="152">
        <v>6.2069999999999998E-3</v>
      </c>
      <c r="M20" s="88"/>
    </row>
    <row r="21" spans="1:13" x14ac:dyDescent="0.25">
      <c r="A21" s="88"/>
      <c r="B21" s="120" t="s">
        <v>24</v>
      </c>
      <c r="C21" s="126">
        <v>9.2699999999999998E-4</v>
      </c>
      <c r="D21" s="116"/>
      <c r="E21" s="142" t="s">
        <v>24</v>
      </c>
      <c r="F21" s="150">
        <v>9.1500000000000001E-4</v>
      </c>
      <c r="G21" s="137"/>
      <c r="H21" s="120" t="s">
        <v>24</v>
      </c>
      <c r="I21" s="128">
        <v>9.7599999999999998E-4</v>
      </c>
      <c r="J21" s="116"/>
      <c r="K21" s="142" t="s">
        <v>24</v>
      </c>
      <c r="L21" s="152">
        <v>9.6400000000000001E-4</v>
      </c>
      <c r="M21" s="88"/>
    </row>
    <row r="22" spans="1:13" x14ac:dyDescent="0.25">
      <c r="A22" s="88"/>
      <c r="B22" s="120" t="s">
        <v>25</v>
      </c>
      <c r="C22" s="126">
        <v>8.2070000000000008E-3</v>
      </c>
      <c r="D22" s="90"/>
      <c r="E22" s="142" t="s">
        <v>25</v>
      </c>
      <c r="F22" s="150">
        <v>8.1969999999999994E-3</v>
      </c>
      <c r="G22" s="133"/>
      <c r="H22" s="120" t="s">
        <v>25</v>
      </c>
      <c r="I22" s="128">
        <v>8.6409999999999994E-3</v>
      </c>
      <c r="J22" s="90"/>
      <c r="K22" s="142" t="s">
        <v>25</v>
      </c>
      <c r="L22" s="152">
        <v>8.6370000000000006E-3</v>
      </c>
    </row>
    <row r="23" spans="1:13" x14ac:dyDescent="0.25">
      <c r="B23" s="120" t="s">
        <v>26</v>
      </c>
      <c r="C23" s="126">
        <v>5.3759999999999997E-3</v>
      </c>
      <c r="D23" s="90"/>
      <c r="E23" s="142" t="s">
        <v>26</v>
      </c>
      <c r="F23" s="150">
        <v>5.4450000000000002E-3</v>
      </c>
      <c r="G23" s="133"/>
      <c r="H23" s="120" t="s">
        <v>26</v>
      </c>
      <c r="I23" s="128">
        <v>5.6600000000000001E-3</v>
      </c>
      <c r="J23" s="90"/>
      <c r="K23" s="142" t="s">
        <v>26</v>
      </c>
      <c r="L23" s="152">
        <v>5.7369999999999999E-3</v>
      </c>
    </row>
    <row r="24" spans="1:13" x14ac:dyDescent="0.25">
      <c r="B24" s="120" t="s">
        <v>27</v>
      </c>
      <c r="C24" s="126">
        <v>2.6199999999999999E-3</v>
      </c>
      <c r="D24" s="90"/>
      <c r="E24" s="142" t="s">
        <v>27</v>
      </c>
      <c r="F24" s="150">
        <v>2.6159999999999998E-3</v>
      </c>
      <c r="G24" s="133"/>
      <c r="H24" s="120" t="s">
        <v>27</v>
      </c>
      <c r="I24" s="128">
        <v>2.7590000000000002E-3</v>
      </c>
      <c r="J24" s="90"/>
      <c r="K24" s="142" t="s">
        <v>27</v>
      </c>
      <c r="L24" s="152">
        <v>2.7569999999999999E-3</v>
      </c>
    </row>
    <row r="25" spans="1:13" x14ac:dyDescent="0.25">
      <c r="B25" s="120" t="s">
        <v>28</v>
      </c>
      <c r="C25" s="126">
        <v>4.7590000000000002E-3</v>
      </c>
      <c r="D25" s="90"/>
      <c r="E25" s="142" t="s">
        <v>28</v>
      </c>
      <c r="F25" s="150">
        <v>5.0000000000000001E-3</v>
      </c>
      <c r="G25" s="133"/>
      <c r="H25" s="120" t="s">
        <v>28</v>
      </c>
      <c r="I25" s="128">
        <v>5.0109999999999998E-3</v>
      </c>
      <c r="J25" s="90"/>
      <c r="K25" s="142" t="s">
        <v>28</v>
      </c>
      <c r="L25" s="152">
        <v>5.2680000000000001E-3</v>
      </c>
    </row>
    <row r="26" spans="1:13" x14ac:dyDescent="0.25">
      <c r="B26" s="120" t="s">
        <v>29</v>
      </c>
      <c r="C26" s="126">
        <v>2.4250000000000001E-3</v>
      </c>
      <c r="D26" s="90"/>
      <c r="E26" s="142" t="s">
        <v>29</v>
      </c>
      <c r="F26" s="150">
        <v>2.4109999999999999E-3</v>
      </c>
      <c r="G26" s="133"/>
      <c r="H26" s="120" t="s">
        <v>29</v>
      </c>
      <c r="I26" s="128">
        <v>2.5530000000000001E-3</v>
      </c>
      <c r="J26" s="90"/>
      <c r="K26" s="142" t="s">
        <v>29</v>
      </c>
      <c r="L26" s="152">
        <v>2.5400000000000002E-3</v>
      </c>
    </row>
    <row r="27" spans="1:13" ht="13.8" thickBot="1" x14ac:dyDescent="0.3">
      <c r="B27" s="120" t="s">
        <v>30</v>
      </c>
      <c r="C27" s="127">
        <v>9.6849999999999992E-3</v>
      </c>
      <c r="D27" s="90"/>
      <c r="E27" s="142" t="s">
        <v>30</v>
      </c>
      <c r="F27" s="151">
        <v>9.9909999999999999E-3</v>
      </c>
      <c r="G27" s="133"/>
      <c r="H27" s="120" t="s">
        <v>30</v>
      </c>
      <c r="I27" s="129">
        <v>1.0198E-2</v>
      </c>
      <c r="J27" s="90"/>
      <c r="K27" s="142" t="s">
        <v>30</v>
      </c>
      <c r="L27" s="153">
        <v>1.0527E-2</v>
      </c>
    </row>
    <row r="28" spans="1:13" ht="13.8" thickTop="1" x14ac:dyDescent="0.25">
      <c r="B28" s="120"/>
      <c r="C28" s="119">
        <f>SUM(C16:C27)</f>
        <v>6.5020999999999995E-2</v>
      </c>
      <c r="D28" s="90"/>
      <c r="E28" s="142"/>
      <c r="F28" s="146">
        <f>SUM(F16:F27)</f>
        <v>6.5679000000000001E-2</v>
      </c>
      <c r="G28" s="133"/>
      <c r="H28" s="118"/>
      <c r="I28" s="119">
        <f>SUM(I16:I27)</f>
        <v>6.8460999999999994E-2</v>
      </c>
      <c r="J28" s="90"/>
      <c r="K28" s="141"/>
      <c r="L28" s="146">
        <f>SUM(L16:L27)</f>
        <v>6.9199999999999998E-2</v>
      </c>
    </row>
    <row r="29" spans="1:13" x14ac:dyDescent="0.25">
      <c r="B29" s="78"/>
      <c r="C29" s="88"/>
      <c r="D29" s="90"/>
      <c r="E29" s="88"/>
      <c r="G29" s="133"/>
      <c r="I29" s="82"/>
      <c r="J29" s="90"/>
      <c r="L29" s="96"/>
    </row>
    <row r="30" spans="1:13" s="79" customFormat="1" x14ac:dyDescent="0.25">
      <c r="C30" s="92"/>
      <c r="D30" s="117"/>
      <c r="E30" s="99"/>
      <c r="G30" s="138"/>
      <c r="I30" s="95"/>
      <c r="J30" s="117"/>
      <c r="L30" s="95"/>
    </row>
    <row r="31" spans="1:13" x14ac:dyDescent="0.25">
      <c r="B31" s="78"/>
      <c r="E31" s="89"/>
      <c r="G31" s="139"/>
    </row>
    <row r="32" spans="1:13" x14ac:dyDescent="0.25">
      <c r="A32" s="88"/>
      <c r="B32" s="88"/>
      <c r="C32" s="88"/>
      <c r="D32" s="90"/>
      <c r="E32" s="89"/>
      <c r="G32" s="133"/>
      <c r="J32" s="90"/>
    </row>
    <row r="33" spans="1:10" x14ac:dyDescent="0.25">
      <c r="A33" s="88"/>
      <c r="B33" s="101"/>
      <c r="C33" s="88"/>
      <c r="D33" s="90"/>
      <c r="E33" s="101"/>
      <c r="G33" s="133"/>
      <c r="J33" s="90"/>
    </row>
    <row r="34" spans="1:10" x14ac:dyDescent="0.25">
      <c r="A34" s="88"/>
      <c r="B34" s="88"/>
      <c r="C34" s="88"/>
      <c r="D34" s="90"/>
      <c r="E34" s="88"/>
      <c r="G34" s="133"/>
      <c r="J34" s="90"/>
    </row>
    <row r="35" spans="1:10" x14ac:dyDescent="0.25">
      <c r="G35" s="139"/>
    </row>
    <row r="36" spans="1:10" x14ac:dyDescent="0.25">
      <c r="G36" s="139"/>
    </row>
    <row r="37" spans="1:10" x14ac:dyDescent="0.25">
      <c r="G37" s="139"/>
    </row>
    <row r="38" spans="1:10" x14ac:dyDescent="0.25">
      <c r="G38" s="139"/>
    </row>
    <row r="39" spans="1:10" x14ac:dyDescent="0.25">
      <c r="G39" s="139"/>
    </row>
    <row r="40" spans="1:10" x14ac:dyDescent="0.25">
      <c r="G40" s="139"/>
    </row>
    <row r="41" spans="1:10" x14ac:dyDescent="0.25">
      <c r="G41" s="139"/>
    </row>
  </sheetData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2"/>
  <sheetViews>
    <sheetView zoomScaleNormal="100" workbookViewId="0">
      <selection activeCell="D76" sqref="D76"/>
    </sheetView>
  </sheetViews>
  <sheetFormatPr defaultRowHeight="13.2" x14ac:dyDescent="0.25"/>
  <cols>
    <col min="2" max="2" width="10.109375" bestFit="1" customWidth="1"/>
    <col min="4" max="4" width="9.109375" bestFit="1" customWidth="1"/>
  </cols>
  <sheetData>
    <row r="2" spans="1:5" ht="28.2" x14ac:dyDescent="0.5">
      <c r="A2" s="158" t="s">
        <v>89</v>
      </c>
      <c r="B2" s="159"/>
      <c r="C2" s="160"/>
      <c r="D2" s="159"/>
      <c r="E2" s="1"/>
    </row>
    <row r="3" spans="1:5" ht="21.6" thickBot="1" x14ac:dyDescent="0.45">
      <c r="A3" s="161"/>
      <c r="B3" s="162"/>
      <c r="C3" s="163"/>
    </row>
    <row r="4" spans="1:5" ht="21.6" thickBot="1" x14ac:dyDescent="0.45">
      <c r="A4" s="164" t="s">
        <v>37</v>
      </c>
      <c r="B4" s="165"/>
      <c r="C4" s="166"/>
      <c r="D4" s="167"/>
      <c r="E4" s="1"/>
    </row>
    <row r="5" spans="1:5" x14ac:dyDescent="0.25">
      <c r="A5" s="168" t="s">
        <v>38</v>
      </c>
      <c r="B5" s="171"/>
      <c r="C5" s="163"/>
    </row>
    <row r="6" spans="1:5" ht="13.8" x14ac:dyDescent="0.25">
      <c r="B6" s="169" t="s">
        <v>73</v>
      </c>
      <c r="C6" s="172">
        <v>42</v>
      </c>
    </row>
    <row r="7" spans="1:5" ht="13.8" x14ac:dyDescent="0.25">
      <c r="B7" s="169" t="s">
        <v>74</v>
      </c>
      <c r="C7" s="172">
        <v>67</v>
      </c>
    </row>
    <row r="8" spans="1:5" ht="13.8" x14ac:dyDescent="0.25">
      <c r="B8" s="169" t="s">
        <v>75</v>
      </c>
      <c r="C8" s="172">
        <v>71</v>
      </c>
      <c r="D8" s="173">
        <f>C6+C7+C8</f>
        <v>180</v>
      </c>
    </row>
    <row r="9" spans="1:5" x14ac:dyDescent="0.25">
      <c r="A9" s="168" t="s">
        <v>39</v>
      </c>
      <c r="C9" s="163"/>
    </row>
    <row r="10" spans="1:5" ht="13.8" x14ac:dyDescent="0.25">
      <c r="B10" s="169" t="s">
        <v>73</v>
      </c>
      <c r="C10" s="174">
        <v>106</v>
      </c>
    </row>
    <row r="11" spans="1:5" ht="13.8" x14ac:dyDescent="0.25">
      <c r="A11" s="168"/>
      <c r="B11" s="169" t="s">
        <v>74</v>
      </c>
      <c r="C11" s="174">
        <v>231</v>
      </c>
    </row>
    <row r="12" spans="1:5" ht="14.4" thickBot="1" x14ac:dyDescent="0.3">
      <c r="A12" s="168"/>
      <c r="B12" s="169" t="s">
        <v>75</v>
      </c>
      <c r="C12" s="174">
        <v>291</v>
      </c>
      <c r="D12" s="175">
        <f>C10+C11+C12</f>
        <v>628</v>
      </c>
    </row>
    <row r="13" spans="1:5" ht="18" thickTop="1" x14ac:dyDescent="0.3">
      <c r="A13" s="168"/>
      <c r="B13" s="168"/>
      <c r="C13" s="163"/>
      <c r="D13" s="176">
        <f>SUM(D5:D12)</f>
        <v>808</v>
      </c>
    </row>
    <row r="14" spans="1:5" ht="13.8" thickBot="1" x14ac:dyDescent="0.3">
      <c r="A14" s="168"/>
      <c r="B14" s="168"/>
      <c r="C14" s="163"/>
      <c r="D14" s="173"/>
    </row>
    <row r="15" spans="1:5" ht="21.6" thickBot="1" x14ac:dyDescent="0.45">
      <c r="A15" s="164" t="s">
        <v>40</v>
      </c>
      <c r="B15" s="165"/>
      <c r="C15" s="166"/>
      <c r="D15" s="167"/>
      <c r="E15" s="1"/>
    </row>
    <row r="16" spans="1:5" x14ac:dyDescent="0.25">
      <c r="A16" s="168" t="s">
        <v>41</v>
      </c>
      <c r="B16" s="171"/>
      <c r="C16" s="163"/>
    </row>
    <row r="17" spans="1:4" ht="13.8" x14ac:dyDescent="0.25">
      <c r="B17" s="169" t="s">
        <v>73</v>
      </c>
      <c r="C17" s="170">
        <v>2</v>
      </c>
    </row>
    <row r="18" spans="1:4" ht="13.8" x14ac:dyDescent="0.25">
      <c r="B18" s="169" t="s">
        <v>74</v>
      </c>
      <c r="C18" s="170">
        <v>1</v>
      </c>
    </row>
    <row r="19" spans="1:4" ht="13.8" x14ac:dyDescent="0.25">
      <c r="B19" s="169" t="s">
        <v>75</v>
      </c>
      <c r="C19" s="170">
        <v>0</v>
      </c>
      <c r="D19">
        <f>C17+C18+C19</f>
        <v>3</v>
      </c>
    </row>
    <row r="20" spans="1:4" ht="13.8" x14ac:dyDescent="0.25">
      <c r="A20" s="168" t="s">
        <v>42</v>
      </c>
      <c r="B20" s="168"/>
      <c r="C20" s="174"/>
    </row>
    <row r="21" spans="1:4" ht="13.8" x14ac:dyDescent="0.25">
      <c r="B21" s="169" t="s">
        <v>73</v>
      </c>
      <c r="C21" s="170">
        <v>4</v>
      </c>
    </row>
    <row r="22" spans="1:4" ht="13.8" x14ac:dyDescent="0.25">
      <c r="B22" s="169" t="s">
        <v>74</v>
      </c>
      <c r="C22" s="170">
        <v>2</v>
      </c>
    </row>
    <row r="23" spans="1:4" ht="13.8" x14ac:dyDescent="0.25">
      <c r="B23" s="169" t="s">
        <v>75</v>
      </c>
      <c r="C23" s="170">
        <v>0</v>
      </c>
      <c r="D23">
        <f>C21+C22+C23</f>
        <v>6</v>
      </c>
    </row>
    <row r="24" spans="1:4" ht="13.8" x14ac:dyDescent="0.25">
      <c r="A24" s="177" t="s">
        <v>43</v>
      </c>
      <c r="B24" s="168"/>
      <c r="C24" s="170"/>
    </row>
    <row r="25" spans="1:4" ht="13.8" x14ac:dyDescent="0.25">
      <c r="B25" s="169" t="s">
        <v>73</v>
      </c>
      <c r="C25" s="170">
        <v>4</v>
      </c>
    </row>
    <row r="26" spans="1:4" ht="13.8" x14ac:dyDescent="0.25">
      <c r="B26" s="169" t="s">
        <v>74</v>
      </c>
      <c r="C26" s="170">
        <v>4</v>
      </c>
    </row>
    <row r="27" spans="1:4" ht="13.8" x14ac:dyDescent="0.25">
      <c r="B27" s="169" t="s">
        <v>75</v>
      </c>
      <c r="C27" s="170">
        <v>0</v>
      </c>
      <c r="D27">
        <f>C25+C26+C27</f>
        <v>8</v>
      </c>
    </row>
    <row r="28" spans="1:4" ht="13.8" x14ac:dyDescent="0.25">
      <c r="A28" s="177" t="s">
        <v>44</v>
      </c>
      <c r="B28" s="178"/>
      <c r="C28" s="170"/>
    </row>
    <row r="29" spans="1:4" ht="13.8" x14ac:dyDescent="0.25">
      <c r="B29" s="169" t="s">
        <v>73</v>
      </c>
      <c r="C29" s="174">
        <v>229</v>
      </c>
    </row>
    <row r="30" spans="1:4" ht="13.8" x14ac:dyDescent="0.25">
      <c r="B30" s="169" t="s">
        <v>74</v>
      </c>
      <c r="C30" s="174">
        <v>187</v>
      </c>
    </row>
    <row r="31" spans="1:4" ht="13.8" x14ac:dyDescent="0.25">
      <c r="B31" s="169" t="s">
        <v>75</v>
      </c>
      <c r="C31" s="174">
        <v>54</v>
      </c>
      <c r="D31">
        <f>C29+C30+C31</f>
        <v>470</v>
      </c>
    </row>
    <row r="32" spans="1:4" x14ac:dyDescent="0.25">
      <c r="A32" s="168" t="s">
        <v>45</v>
      </c>
      <c r="B32" s="171"/>
      <c r="C32" s="163"/>
    </row>
    <row r="33" spans="1:4" ht="13.8" x14ac:dyDescent="0.25">
      <c r="B33" s="169" t="s">
        <v>73</v>
      </c>
      <c r="C33" s="170">
        <v>94</v>
      </c>
    </row>
    <row r="34" spans="1:4" ht="13.8" x14ac:dyDescent="0.25">
      <c r="B34" s="169" t="s">
        <v>74</v>
      </c>
      <c r="C34" s="170">
        <v>81</v>
      </c>
    </row>
    <row r="35" spans="1:4" ht="13.8" x14ac:dyDescent="0.25">
      <c r="B35" s="169" t="s">
        <v>75</v>
      </c>
      <c r="C35" s="170">
        <v>25</v>
      </c>
      <c r="D35">
        <f>C33+C34+C35</f>
        <v>200</v>
      </c>
    </row>
    <row r="36" spans="1:4" ht="13.8" x14ac:dyDescent="0.25">
      <c r="A36" s="177" t="s">
        <v>46</v>
      </c>
      <c r="B36" s="168"/>
      <c r="C36" s="170"/>
    </row>
    <row r="37" spans="1:4" ht="13.8" x14ac:dyDescent="0.25">
      <c r="B37" s="169" t="s">
        <v>73</v>
      </c>
      <c r="C37" s="170">
        <v>3</v>
      </c>
    </row>
    <row r="38" spans="1:4" ht="13.8" x14ac:dyDescent="0.25">
      <c r="B38" s="169" t="s">
        <v>74</v>
      </c>
      <c r="C38" s="170">
        <v>1</v>
      </c>
    </row>
    <row r="39" spans="1:4" ht="13.8" x14ac:dyDescent="0.25">
      <c r="B39" s="169" t="s">
        <v>75</v>
      </c>
      <c r="C39" s="170">
        <v>0</v>
      </c>
      <c r="D39">
        <f>C37+C38+C39</f>
        <v>4</v>
      </c>
    </row>
    <row r="40" spans="1:4" x14ac:dyDescent="0.25">
      <c r="A40" s="168" t="s">
        <v>47</v>
      </c>
      <c r="B40" s="168"/>
      <c r="C40" s="163"/>
    </row>
    <row r="41" spans="1:4" ht="13.8" x14ac:dyDescent="0.25">
      <c r="B41" s="169" t="s">
        <v>73</v>
      </c>
      <c r="C41" s="172">
        <v>3</v>
      </c>
    </row>
    <row r="42" spans="1:4" ht="13.8" x14ac:dyDescent="0.25">
      <c r="B42" s="169" t="s">
        <v>74</v>
      </c>
      <c r="C42" s="172">
        <v>2</v>
      </c>
    </row>
    <row r="43" spans="1:4" ht="13.8" x14ac:dyDescent="0.25">
      <c r="B43" s="169" t="s">
        <v>75</v>
      </c>
      <c r="C43" s="172">
        <v>1</v>
      </c>
      <c r="D43" s="173">
        <f>C41+C42+C43</f>
        <v>6</v>
      </c>
    </row>
    <row r="44" spans="1:4" x14ac:dyDescent="0.25">
      <c r="A44" s="168" t="s">
        <v>48</v>
      </c>
      <c r="B44" s="171"/>
      <c r="C44" s="163"/>
    </row>
    <row r="45" spans="1:4" ht="13.8" x14ac:dyDescent="0.25">
      <c r="B45" s="169" t="s">
        <v>73</v>
      </c>
      <c r="C45" s="174">
        <v>1</v>
      </c>
    </row>
    <row r="46" spans="1:4" ht="13.8" x14ac:dyDescent="0.25">
      <c r="B46" s="169" t="s">
        <v>74</v>
      </c>
      <c r="C46" s="174">
        <v>1</v>
      </c>
    </row>
    <row r="47" spans="1:4" ht="13.8" x14ac:dyDescent="0.25">
      <c r="B47" s="169" t="s">
        <v>75</v>
      </c>
      <c r="C47" s="174">
        <v>0</v>
      </c>
      <c r="D47" s="173">
        <f>C45+C46+C47</f>
        <v>2</v>
      </c>
    </row>
    <row r="48" spans="1:4" x14ac:dyDescent="0.25">
      <c r="A48" s="168" t="s">
        <v>49</v>
      </c>
      <c r="B48" s="168"/>
      <c r="C48" s="179"/>
      <c r="D48" s="173"/>
    </row>
    <row r="49" spans="1:4" ht="13.8" x14ac:dyDescent="0.25">
      <c r="B49" s="169" t="s">
        <v>73</v>
      </c>
      <c r="C49" s="174">
        <v>1</v>
      </c>
      <c r="D49" s="173"/>
    </row>
    <row r="50" spans="1:4" ht="13.8" x14ac:dyDescent="0.25">
      <c r="B50" s="169" t="s">
        <v>74</v>
      </c>
      <c r="C50" s="174">
        <v>1</v>
      </c>
      <c r="D50" s="173"/>
    </row>
    <row r="51" spans="1:4" ht="13.8" x14ac:dyDescent="0.25">
      <c r="B51" s="169" t="s">
        <v>75</v>
      </c>
      <c r="C51" s="174">
        <v>0</v>
      </c>
      <c r="D51" s="173">
        <f>C49+C50+C51</f>
        <v>2</v>
      </c>
    </row>
    <row r="52" spans="1:4" ht="13.8" x14ac:dyDescent="0.25">
      <c r="A52" s="177" t="s">
        <v>50</v>
      </c>
      <c r="B52" s="178"/>
      <c r="C52" s="174"/>
      <c r="D52" s="173"/>
    </row>
    <row r="53" spans="1:4" ht="13.8" x14ac:dyDescent="0.25">
      <c r="B53" s="169" t="s">
        <v>73</v>
      </c>
      <c r="C53" s="174">
        <v>163</v>
      </c>
      <c r="D53" s="173"/>
    </row>
    <row r="54" spans="1:4" ht="13.8" x14ac:dyDescent="0.25">
      <c r="B54" s="169" t="s">
        <v>74</v>
      </c>
      <c r="C54" s="174">
        <v>106</v>
      </c>
      <c r="D54" s="173"/>
    </row>
    <row r="55" spans="1:4" ht="13.8" x14ac:dyDescent="0.25">
      <c r="B55" s="169" t="s">
        <v>75</v>
      </c>
      <c r="C55" s="174">
        <v>46</v>
      </c>
      <c r="D55" s="173">
        <f>C53+C54+C55</f>
        <v>315</v>
      </c>
    </row>
    <row r="56" spans="1:4" x14ac:dyDescent="0.25">
      <c r="A56" s="168" t="s">
        <v>51</v>
      </c>
      <c r="C56" s="163"/>
    </row>
    <row r="57" spans="1:4" ht="13.8" x14ac:dyDescent="0.25">
      <c r="B57" s="169" t="s">
        <v>73</v>
      </c>
      <c r="C57" s="170">
        <v>213</v>
      </c>
    </row>
    <row r="58" spans="1:4" ht="13.8" x14ac:dyDescent="0.25">
      <c r="A58" s="168"/>
      <c r="B58" s="169" t="s">
        <v>74</v>
      </c>
      <c r="C58" s="170">
        <v>154</v>
      </c>
    </row>
    <row r="59" spans="1:4" ht="13.8" x14ac:dyDescent="0.25">
      <c r="A59" s="168"/>
      <c r="B59" s="169" t="s">
        <v>75</v>
      </c>
      <c r="C59" s="170">
        <v>65</v>
      </c>
      <c r="D59">
        <f>C57+C58+C59</f>
        <v>432</v>
      </c>
    </row>
    <row r="60" spans="1:4" ht="13.8" x14ac:dyDescent="0.25">
      <c r="A60" s="168" t="s">
        <v>52</v>
      </c>
      <c r="B60" s="168"/>
      <c r="C60" s="170"/>
    </row>
    <row r="61" spans="1:4" ht="13.8" x14ac:dyDescent="0.25">
      <c r="A61" s="168"/>
      <c r="B61" s="169" t="s">
        <v>73</v>
      </c>
      <c r="C61" s="170">
        <v>221</v>
      </c>
    </row>
    <row r="62" spans="1:4" ht="13.8" x14ac:dyDescent="0.25">
      <c r="A62" s="168"/>
      <c r="B62" s="169" t="s">
        <v>74</v>
      </c>
      <c r="C62" s="170">
        <v>189</v>
      </c>
    </row>
    <row r="63" spans="1:4" ht="13.8" x14ac:dyDescent="0.25">
      <c r="A63" s="168"/>
      <c r="B63" s="169" t="s">
        <v>75</v>
      </c>
      <c r="C63" s="170">
        <v>76</v>
      </c>
      <c r="D63">
        <f>C61+C62+C63</f>
        <v>486</v>
      </c>
    </row>
    <row r="64" spans="1:4" x14ac:dyDescent="0.25">
      <c r="A64" s="168" t="s">
        <v>53</v>
      </c>
      <c r="B64" s="168"/>
      <c r="C64" s="163"/>
    </row>
    <row r="65" spans="1:4" ht="13.8" x14ac:dyDescent="0.25">
      <c r="A65" s="168"/>
      <c r="B65" s="169" t="s">
        <v>73</v>
      </c>
      <c r="C65" s="170">
        <v>173</v>
      </c>
    </row>
    <row r="66" spans="1:4" ht="13.8" x14ac:dyDescent="0.25">
      <c r="A66" s="168"/>
      <c r="B66" s="169" t="s">
        <v>74</v>
      </c>
      <c r="C66" s="170">
        <v>157</v>
      </c>
    </row>
    <row r="67" spans="1:4" ht="13.8" x14ac:dyDescent="0.25">
      <c r="A67" s="168"/>
      <c r="B67" s="169" t="s">
        <v>75</v>
      </c>
      <c r="C67" s="170">
        <v>44</v>
      </c>
      <c r="D67">
        <f>C65+C66+C67</f>
        <v>374</v>
      </c>
    </row>
    <row r="68" spans="1:4" x14ac:dyDescent="0.25">
      <c r="A68" s="168" t="s">
        <v>54</v>
      </c>
      <c r="C68" s="163"/>
    </row>
    <row r="69" spans="1:4" ht="13.8" x14ac:dyDescent="0.25">
      <c r="B69" s="169" t="s">
        <v>73</v>
      </c>
      <c r="C69" s="170">
        <v>227</v>
      </c>
    </row>
    <row r="70" spans="1:4" ht="13.8" x14ac:dyDescent="0.25">
      <c r="A70" s="168"/>
      <c r="B70" s="169" t="s">
        <v>74</v>
      </c>
      <c r="C70" s="170">
        <v>192</v>
      </c>
    </row>
    <row r="71" spans="1:4" ht="13.8" x14ac:dyDescent="0.25">
      <c r="A71" s="168"/>
      <c r="B71" s="169" t="s">
        <v>75</v>
      </c>
      <c r="C71" s="170">
        <v>66</v>
      </c>
      <c r="D71" s="180">
        <f>C69+C70+C71</f>
        <v>485</v>
      </c>
    </row>
    <row r="72" spans="1:4" ht="13.8" x14ac:dyDescent="0.25">
      <c r="A72" s="168" t="s">
        <v>55</v>
      </c>
      <c r="B72" s="168"/>
      <c r="C72" s="174"/>
      <c r="D72" s="180"/>
    </row>
    <row r="73" spans="1:4" ht="13.8" x14ac:dyDescent="0.25">
      <c r="A73" s="168"/>
      <c r="B73" s="169" t="s">
        <v>73</v>
      </c>
      <c r="C73" s="174">
        <v>216</v>
      </c>
      <c r="D73" s="180"/>
    </row>
    <row r="74" spans="1:4" ht="13.8" x14ac:dyDescent="0.25">
      <c r="A74" s="168"/>
      <c r="B74" s="169" t="s">
        <v>74</v>
      </c>
      <c r="C74" s="174">
        <v>127</v>
      </c>
      <c r="D74" s="180"/>
    </row>
    <row r="75" spans="1:4" ht="14.4" thickBot="1" x14ac:dyDescent="0.3">
      <c r="A75" s="168"/>
      <c r="B75" s="169" t="s">
        <v>75</v>
      </c>
      <c r="C75" s="174">
        <v>44</v>
      </c>
      <c r="D75" s="175">
        <f>C73+C74+C75</f>
        <v>387</v>
      </c>
    </row>
    <row r="76" spans="1:4" ht="18" thickTop="1" x14ac:dyDescent="0.3">
      <c r="A76" s="168"/>
      <c r="B76" s="168"/>
      <c r="C76" s="163"/>
      <c r="D76" s="251">
        <f>SUM(D16:D75)</f>
        <v>3180</v>
      </c>
    </row>
    <row r="77" spans="1:4" ht="16.2" thickBot="1" x14ac:dyDescent="0.35">
      <c r="A77" s="168"/>
      <c r="C77" s="179"/>
      <c r="D77" s="181"/>
    </row>
    <row r="78" spans="1:4" ht="21.6" thickBot="1" x14ac:dyDescent="0.45">
      <c r="A78" s="164" t="s">
        <v>56</v>
      </c>
      <c r="B78" s="165"/>
      <c r="C78" s="166"/>
      <c r="D78" s="167"/>
    </row>
    <row r="79" spans="1:4" ht="13.8" x14ac:dyDescent="0.25">
      <c r="A79" s="168" t="s">
        <v>57</v>
      </c>
      <c r="B79" s="169" t="s">
        <v>73</v>
      </c>
      <c r="C79" s="182">
        <v>0</v>
      </c>
    </row>
    <row r="80" spans="1:4" ht="13.8" x14ac:dyDescent="0.25">
      <c r="B80" s="169" t="s">
        <v>74</v>
      </c>
      <c r="C80" s="182">
        <v>9588</v>
      </c>
    </row>
    <row r="81" spans="2:4" ht="14.4" thickBot="1" x14ac:dyDescent="0.3">
      <c r="B81" s="169" t="s">
        <v>75</v>
      </c>
      <c r="C81" s="182">
        <v>13131</v>
      </c>
      <c r="D81" s="183"/>
    </row>
    <row r="82" spans="2:4" ht="18" thickTop="1" x14ac:dyDescent="0.3">
      <c r="C82" s="163"/>
      <c r="D82" s="251">
        <f>C79+C80+C81</f>
        <v>22719</v>
      </c>
    </row>
  </sheetData>
  <pageMargins left="0.7" right="0.7" top="0.75" bottom="0.75" header="0.3" footer="0.3"/>
  <pageSetup scale="98" orientation="portrait" r:id="rId1"/>
  <rowBreaks count="1" manualBreakCount="1">
    <brk id="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zoomScaleNormal="100" workbookViewId="0">
      <selection activeCell="J14" sqref="J14"/>
    </sheetView>
  </sheetViews>
  <sheetFormatPr defaultRowHeight="13.2" x14ac:dyDescent="0.25"/>
  <cols>
    <col min="1" max="1" width="22" customWidth="1"/>
    <col min="2" max="2" width="9.77734375" customWidth="1"/>
    <col min="3" max="3" width="8" customWidth="1"/>
    <col min="4" max="4" width="8.88671875" style="192"/>
    <col min="5" max="5" width="2.109375" customWidth="1"/>
    <col min="6" max="6" width="26" customWidth="1"/>
    <col min="7" max="7" width="9.77734375" customWidth="1"/>
    <col min="9" max="9" width="8.88671875" style="178"/>
  </cols>
  <sheetData>
    <row r="1" spans="1:9" ht="34.950000000000003" customHeight="1" thickBot="1" x14ac:dyDescent="0.35">
      <c r="A1" s="219" t="s">
        <v>17</v>
      </c>
      <c r="B1" s="216"/>
      <c r="C1" s="217"/>
      <c r="F1" s="218" t="s">
        <v>79</v>
      </c>
      <c r="G1" s="207"/>
      <c r="H1" s="208"/>
    </row>
    <row r="2" spans="1:9" s="210" customFormat="1" ht="15" customHeight="1" x14ac:dyDescent="0.3">
      <c r="A2" s="213" t="s">
        <v>37</v>
      </c>
      <c r="B2" s="214"/>
      <c r="C2" s="215"/>
      <c r="D2" s="209"/>
      <c r="F2" s="213" t="s">
        <v>78</v>
      </c>
      <c r="G2" s="214"/>
      <c r="H2" s="215"/>
      <c r="I2" s="209"/>
    </row>
    <row r="3" spans="1:9" ht="15" customHeight="1" x14ac:dyDescent="0.25">
      <c r="A3" s="168" t="s">
        <v>38</v>
      </c>
      <c r="B3" s="169" t="s">
        <v>73</v>
      </c>
      <c r="C3" s="190">
        <v>42</v>
      </c>
      <c r="F3" s="168" t="s">
        <v>38</v>
      </c>
      <c r="G3" s="169" t="s">
        <v>74</v>
      </c>
      <c r="H3" s="190">
        <v>67</v>
      </c>
      <c r="I3" s="192"/>
    </row>
    <row r="4" spans="1:9" ht="15" customHeight="1" x14ac:dyDescent="0.25">
      <c r="A4" s="168"/>
      <c r="B4" s="169"/>
      <c r="C4" s="190"/>
      <c r="F4" s="168"/>
      <c r="G4" s="169" t="s">
        <v>75</v>
      </c>
      <c r="H4" s="211">
        <v>71</v>
      </c>
      <c r="I4" s="192"/>
    </row>
    <row r="5" spans="1:9" ht="15" customHeight="1" x14ac:dyDescent="0.25">
      <c r="A5" s="168" t="s">
        <v>39</v>
      </c>
      <c r="B5" s="169" t="s">
        <v>73</v>
      </c>
      <c r="C5" s="220">
        <v>106</v>
      </c>
      <c r="F5" s="168" t="s">
        <v>39</v>
      </c>
      <c r="G5" s="169" t="s">
        <v>74</v>
      </c>
      <c r="H5" s="220">
        <v>231</v>
      </c>
      <c r="I5" s="192"/>
    </row>
    <row r="6" spans="1:9" ht="15" customHeight="1" x14ac:dyDescent="0.25">
      <c r="A6" s="168"/>
      <c r="B6" s="169"/>
      <c r="C6" s="1"/>
      <c r="F6" s="168"/>
      <c r="G6" s="169" t="s">
        <v>75</v>
      </c>
      <c r="H6" s="220">
        <v>291</v>
      </c>
      <c r="I6" s="192"/>
    </row>
    <row r="7" spans="1:9" ht="15" customHeight="1" thickBot="1" x14ac:dyDescent="0.3">
      <c r="A7" s="168"/>
      <c r="B7" s="169"/>
      <c r="C7" s="183"/>
      <c r="F7" s="231" t="s">
        <v>86</v>
      </c>
      <c r="G7" s="247" t="s">
        <v>80</v>
      </c>
      <c r="H7" s="248">
        <v>10</v>
      </c>
      <c r="I7" s="192"/>
    </row>
    <row r="8" spans="1:9" s="210" customFormat="1" ht="15" customHeight="1" thickTop="1" x14ac:dyDescent="0.3">
      <c r="C8" s="222">
        <f>SUM(C3:C5)</f>
        <v>148</v>
      </c>
      <c r="D8" s="209"/>
      <c r="F8"/>
      <c r="G8"/>
      <c r="H8" s="225">
        <f>SUM(H3:H7)</f>
        <v>670</v>
      </c>
      <c r="I8" s="212"/>
    </row>
    <row r="9" spans="1:9" ht="15" customHeight="1" x14ac:dyDescent="0.3">
      <c r="A9" s="213" t="s">
        <v>76</v>
      </c>
      <c r="B9" s="214"/>
      <c r="C9" s="215"/>
      <c r="F9" s="213" t="s">
        <v>76</v>
      </c>
      <c r="G9" s="214"/>
      <c r="H9" s="215"/>
      <c r="I9" s="192"/>
    </row>
    <row r="10" spans="1:9" s="210" customFormat="1" ht="15" customHeight="1" x14ac:dyDescent="0.3">
      <c r="A10" s="168" t="s">
        <v>57</v>
      </c>
      <c r="B10" s="169" t="s">
        <v>73</v>
      </c>
      <c r="C10" s="246">
        <v>0</v>
      </c>
      <c r="D10" s="209"/>
      <c r="F10" s="168" t="s">
        <v>57</v>
      </c>
      <c r="G10" s="169" t="s">
        <v>74</v>
      </c>
      <c r="H10" s="245">
        <v>9588</v>
      </c>
      <c r="I10" s="209"/>
    </row>
    <row r="11" spans="1:9" s="210" customFormat="1" ht="15" customHeight="1" x14ac:dyDescent="0.3">
      <c r="A11" s="168"/>
      <c r="B11" s="169"/>
      <c r="C11" s="226"/>
      <c r="D11" s="209"/>
      <c r="F11" s="168"/>
      <c r="G11" s="169" t="s">
        <v>75</v>
      </c>
      <c r="H11" s="250">
        <v>13131</v>
      </c>
      <c r="I11" s="209"/>
    </row>
    <row r="12" spans="1:9" s="210" customFormat="1" ht="15" customHeight="1" thickBot="1" x14ac:dyDescent="0.35">
      <c r="A12" s="168"/>
      <c r="B12" s="169"/>
      <c r="C12" s="221"/>
      <c r="D12" s="209"/>
      <c r="F12" s="231" t="s">
        <v>87</v>
      </c>
      <c r="G12" s="247" t="s">
        <v>80</v>
      </c>
      <c r="H12" s="249">
        <v>8</v>
      </c>
      <c r="I12" s="209"/>
    </row>
    <row r="13" spans="1:9" s="210" customFormat="1" ht="15" customHeight="1" thickTop="1" x14ac:dyDescent="0.3">
      <c r="A13" s="168"/>
      <c r="B13" s="169"/>
      <c r="C13" s="232">
        <v>0</v>
      </c>
      <c r="D13" s="209"/>
      <c r="F13" s="168"/>
      <c r="G13" s="169"/>
      <c r="H13" s="232">
        <f>SUM(H10:H12)</f>
        <v>22727</v>
      </c>
      <c r="I13" s="209"/>
    </row>
    <row r="14" spans="1:9" s="210" customFormat="1" ht="15" customHeight="1" x14ac:dyDescent="0.3">
      <c r="A14" s="213" t="s">
        <v>77</v>
      </c>
      <c r="B14" s="214"/>
      <c r="C14" s="215"/>
      <c r="D14" s="209"/>
      <c r="F14" s="213" t="s">
        <v>77</v>
      </c>
      <c r="G14" s="214"/>
      <c r="H14" s="215"/>
      <c r="I14" s="209"/>
    </row>
    <row r="15" spans="1:9" ht="15" customHeight="1" x14ac:dyDescent="0.25">
      <c r="A15" s="168" t="s">
        <v>41</v>
      </c>
      <c r="B15" s="169" t="s">
        <v>73</v>
      </c>
      <c r="C15" s="189">
        <v>2</v>
      </c>
      <c r="D15" s="195"/>
      <c r="F15" s="168" t="s">
        <v>41</v>
      </c>
      <c r="G15" s="169" t="s">
        <v>74</v>
      </c>
      <c r="H15" s="189">
        <v>1</v>
      </c>
      <c r="I15" s="192"/>
    </row>
    <row r="16" spans="1:9" ht="15" customHeight="1" x14ac:dyDescent="0.25">
      <c r="A16" s="168"/>
      <c r="B16" s="169"/>
      <c r="C16" s="189"/>
      <c r="D16" s="195"/>
      <c r="F16" s="168"/>
      <c r="G16" s="169" t="s">
        <v>75</v>
      </c>
      <c r="H16" s="189">
        <v>0</v>
      </c>
      <c r="I16" s="192"/>
    </row>
    <row r="17" spans="1:9" ht="15" customHeight="1" x14ac:dyDescent="0.3">
      <c r="A17" s="168" t="s">
        <v>42</v>
      </c>
      <c r="B17" s="169" t="s">
        <v>73</v>
      </c>
      <c r="C17" s="189">
        <v>4</v>
      </c>
      <c r="D17" s="205"/>
      <c r="F17" s="168" t="s">
        <v>42</v>
      </c>
      <c r="G17" s="169" t="s">
        <v>74</v>
      </c>
      <c r="H17" s="189">
        <v>2</v>
      </c>
      <c r="I17" s="191"/>
    </row>
    <row r="18" spans="1:9" ht="15" customHeight="1" x14ac:dyDescent="0.3">
      <c r="A18" s="168"/>
      <c r="B18" s="169"/>
      <c r="C18" s="189"/>
      <c r="D18" s="205"/>
      <c r="F18" s="168"/>
      <c r="G18" s="169" t="s">
        <v>75</v>
      </c>
      <c r="H18" s="189">
        <v>0</v>
      </c>
      <c r="I18" s="191"/>
    </row>
    <row r="19" spans="1:9" ht="15" customHeight="1" x14ac:dyDescent="0.25">
      <c r="A19" s="177" t="s">
        <v>43</v>
      </c>
      <c r="B19" s="169" t="s">
        <v>73</v>
      </c>
      <c r="C19" s="189">
        <v>4</v>
      </c>
      <c r="D19" s="195"/>
      <c r="F19" s="177" t="s">
        <v>43</v>
      </c>
      <c r="G19" s="169" t="s">
        <v>74</v>
      </c>
      <c r="H19" s="189">
        <v>4</v>
      </c>
      <c r="I19" s="192"/>
    </row>
    <row r="20" spans="1:9" ht="15" customHeight="1" x14ac:dyDescent="0.25">
      <c r="A20" s="177"/>
      <c r="B20" s="169"/>
      <c r="C20" s="189"/>
      <c r="D20" s="195"/>
      <c r="F20" s="177"/>
      <c r="G20" s="169" t="s">
        <v>75</v>
      </c>
      <c r="H20" s="189">
        <v>0</v>
      </c>
      <c r="I20" s="192"/>
    </row>
    <row r="21" spans="1:9" ht="15" customHeight="1" x14ac:dyDescent="0.25">
      <c r="A21" s="177" t="s">
        <v>44</v>
      </c>
      <c r="B21" s="169" t="s">
        <v>73</v>
      </c>
      <c r="C21" s="189">
        <v>229</v>
      </c>
      <c r="F21" s="177" t="s">
        <v>44</v>
      </c>
      <c r="G21" s="169" t="s">
        <v>74</v>
      </c>
      <c r="H21" s="189">
        <v>187</v>
      </c>
      <c r="I21" s="192"/>
    </row>
    <row r="22" spans="1:9" ht="15" customHeight="1" x14ac:dyDescent="0.25">
      <c r="A22" s="177"/>
      <c r="B22" s="169"/>
      <c r="C22" s="189"/>
      <c r="F22" s="177"/>
      <c r="G22" s="169" t="s">
        <v>75</v>
      </c>
      <c r="H22" s="189">
        <v>54</v>
      </c>
      <c r="I22" s="192"/>
    </row>
    <row r="23" spans="1:9" ht="15" customHeight="1" x14ac:dyDescent="0.25">
      <c r="A23" s="168" t="s">
        <v>45</v>
      </c>
      <c r="B23" s="169" t="s">
        <v>73</v>
      </c>
      <c r="C23" s="189">
        <v>94</v>
      </c>
      <c r="F23" s="168" t="s">
        <v>45</v>
      </c>
      <c r="G23" s="169" t="s">
        <v>74</v>
      </c>
      <c r="H23" s="189">
        <v>81</v>
      </c>
      <c r="I23" s="192"/>
    </row>
    <row r="24" spans="1:9" ht="15" customHeight="1" x14ac:dyDescent="0.25">
      <c r="A24" s="168"/>
      <c r="B24" s="169"/>
      <c r="C24" s="189"/>
      <c r="F24" s="168"/>
      <c r="G24" s="169" t="s">
        <v>75</v>
      </c>
      <c r="H24" s="189">
        <v>25</v>
      </c>
      <c r="I24" s="192"/>
    </row>
    <row r="25" spans="1:9" ht="15" customHeight="1" x14ac:dyDescent="0.25">
      <c r="A25" s="177" t="s">
        <v>46</v>
      </c>
      <c r="B25" s="169" t="s">
        <v>73</v>
      </c>
      <c r="C25" s="189">
        <v>3</v>
      </c>
      <c r="F25" s="177" t="s">
        <v>46</v>
      </c>
      <c r="G25" s="169" t="s">
        <v>74</v>
      </c>
      <c r="H25" s="189">
        <v>1</v>
      </c>
      <c r="I25" s="192"/>
    </row>
    <row r="26" spans="1:9" ht="15" customHeight="1" x14ac:dyDescent="0.25">
      <c r="A26" s="177"/>
      <c r="B26" s="169"/>
      <c r="C26" s="189"/>
      <c r="F26" s="177"/>
      <c r="G26" s="169" t="s">
        <v>75</v>
      </c>
      <c r="H26" s="189">
        <v>0</v>
      </c>
      <c r="I26" s="192"/>
    </row>
    <row r="27" spans="1:9" ht="15" customHeight="1" x14ac:dyDescent="0.25">
      <c r="A27" s="168" t="s">
        <v>47</v>
      </c>
      <c r="B27" s="169" t="s">
        <v>73</v>
      </c>
      <c r="C27" s="190">
        <v>3</v>
      </c>
      <c r="F27" s="168" t="s">
        <v>47</v>
      </c>
      <c r="G27" s="169" t="s">
        <v>74</v>
      </c>
      <c r="H27" s="190">
        <v>2</v>
      </c>
      <c r="I27" s="192"/>
    </row>
    <row r="28" spans="1:9" ht="15" customHeight="1" x14ac:dyDescent="0.25">
      <c r="A28" s="168"/>
      <c r="B28" s="169"/>
      <c r="C28" s="190"/>
      <c r="F28" s="168"/>
      <c r="G28" s="169" t="s">
        <v>75</v>
      </c>
      <c r="H28" s="190">
        <v>1</v>
      </c>
      <c r="I28" s="192"/>
    </row>
    <row r="29" spans="1:9" ht="15" customHeight="1" x14ac:dyDescent="0.25">
      <c r="A29" s="168" t="s">
        <v>48</v>
      </c>
      <c r="B29" s="169" t="s">
        <v>73</v>
      </c>
      <c r="C29" s="189">
        <v>1</v>
      </c>
      <c r="F29" s="168" t="s">
        <v>48</v>
      </c>
      <c r="G29" s="169" t="s">
        <v>74</v>
      </c>
      <c r="H29" s="189">
        <v>1</v>
      </c>
      <c r="I29" s="192"/>
    </row>
    <row r="30" spans="1:9" ht="15" customHeight="1" x14ac:dyDescent="0.25">
      <c r="A30" s="168"/>
      <c r="B30" s="169"/>
      <c r="C30" s="189"/>
      <c r="G30" s="169" t="s">
        <v>75</v>
      </c>
      <c r="H30" s="189">
        <v>0</v>
      </c>
      <c r="I30" s="192"/>
    </row>
    <row r="31" spans="1:9" ht="15" customHeight="1" x14ac:dyDescent="0.25">
      <c r="A31" s="168" t="s">
        <v>49</v>
      </c>
      <c r="B31" s="169" t="s">
        <v>73</v>
      </c>
      <c r="C31" s="189">
        <v>1</v>
      </c>
      <c r="F31" s="168" t="s">
        <v>49</v>
      </c>
      <c r="G31" s="169" t="s">
        <v>74</v>
      </c>
      <c r="H31" s="189">
        <v>1</v>
      </c>
      <c r="I31" s="192"/>
    </row>
    <row r="32" spans="1:9" ht="15" customHeight="1" x14ac:dyDescent="0.25">
      <c r="A32" s="168"/>
      <c r="B32" s="169"/>
      <c r="C32" s="189"/>
      <c r="G32" s="169" t="s">
        <v>75</v>
      </c>
      <c r="H32" s="189">
        <v>0</v>
      </c>
      <c r="I32" s="192"/>
    </row>
    <row r="33" spans="1:9" ht="15" customHeight="1" x14ac:dyDescent="0.25">
      <c r="A33" s="177" t="s">
        <v>50</v>
      </c>
      <c r="B33" s="169" t="s">
        <v>73</v>
      </c>
      <c r="C33" s="189">
        <v>163</v>
      </c>
      <c r="F33" s="177" t="s">
        <v>50</v>
      </c>
      <c r="G33" s="169" t="s">
        <v>74</v>
      </c>
      <c r="H33" s="189">
        <v>106</v>
      </c>
      <c r="I33" s="192"/>
    </row>
    <row r="34" spans="1:9" ht="15" customHeight="1" x14ac:dyDescent="0.25">
      <c r="A34" s="177"/>
      <c r="B34" s="169"/>
      <c r="C34" s="189"/>
      <c r="G34" s="169" t="s">
        <v>75</v>
      </c>
      <c r="H34" s="189">
        <v>46</v>
      </c>
      <c r="I34" s="192"/>
    </row>
    <row r="35" spans="1:9" ht="15" customHeight="1" x14ac:dyDescent="0.25">
      <c r="A35" s="168" t="s">
        <v>51</v>
      </c>
      <c r="B35" s="169" t="s">
        <v>73</v>
      </c>
      <c r="C35" s="189">
        <v>213</v>
      </c>
      <c r="F35" s="168" t="s">
        <v>51</v>
      </c>
      <c r="G35" s="169" t="s">
        <v>74</v>
      </c>
      <c r="H35" s="189">
        <v>154</v>
      </c>
      <c r="I35" s="192"/>
    </row>
    <row r="36" spans="1:9" ht="15" customHeight="1" x14ac:dyDescent="0.25">
      <c r="A36" s="168"/>
      <c r="B36" s="169"/>
      <c r="C36" s="189"/>
      <c r="G36" s="169" t="s">
        <v>75</v>
      </c>
      <c r="H36" s="189">
        <v>65</v>
      </c>
      <c r="I36" s="192"/>
    </row>
    <row r="37" spans="1:9" ht="15" customHeight="1" x14ac:dyDescent="0.25">
      <c r="A37" s="168" t="s">
        <v>52</v>
      </c>
      <c r="B37" s="169" t="s">
        <v>73</v>
      </c>
      <c r="C37" s="189">
        <v>221</v>
      </c>
      <c r="F37" s="168" t="s">
        <v>52</v>
      </c>
      <c r="G37" s="169" t="s">
        <v>74</v>
      </c>
      <c r="H37" s="189">
        <v>189</v>
      </c>
      <c r="I37" s="192"/>
    </row>
    <row r="38" spans="1:9" ht="15" customHeight="1" x14ac:dyDescent="0.25">
      <c r="A38" s="168"/>
      <c r="B38" s="169"/>
      <c r="C38" s="189"/>
      <c r="G38" s="169" t="s">
        <v>75</v>
      </c>
      <c r="H38" s="189">
        <v>76</v>
      </c>
      <c r="I38" s="192"/>
    </row>
    <row r="39" spans="1:9" ht="15" customHeight="1" x14ac:dyDescent="0.25">
      <c r="A39" s="168" t="s">
        <v>53</v>
      </c>
      <c r="B39" s="169" t="s">
        <v>73</v>
      </c>
      <c r="C39" s="189">
        <v>173</v>
      </c>
      <c r="F39" s="168" t="s">
        <v>53</v>
      </c>
      <c r="G39" s="169" t="s">
        <v>74</v>
      </c>
      <c r="H39" s="189">
        <v>157</v>
      </c>
      <c r="I39" s="192"/>
    </row>
    <row r="40" spans="1:9" ht="15" customHeight="1" x14ac:dyDescent="0.25">
      <c r="A40" s="168"/>
      <c r="B40" s="169"/>
      <c r="C40" s="189"/>
      <c r="F40" s="168"/>
      <c r="G40" s="169" t="s">
        <v>75</v>
      </c>
      <c r="H40" s="189">
        <v>44</v>
      </c>
      <c r="I40" s="192"/>
    </row>
    <row r="41" spans="1:9" ht="15" customHeight="1" x14ac:dyDescent="0.25">
      <c r="A41" s="168" t="s">
        <v>54</v>
      </c>
      <c r="B41" s="169" t="s">
        <v>73</v>
      </c>
      <c r="C41" s="189">
        <v>227</v>
      </c>
      <c r="F41" s="168" t="s">
        <v>54</v>
      </c>
      <c r="G41" s="169" t="s">
        <v>74</v>
      </c>
      <c r="H41" s="189">
        <v>192</v>
      </c>
      <c r="I41" s="192"/>
    </row>
    <row r="42" spans="1:9" ht="15" customHeight="1" x14ac:dyDescent="0.25">
      <c r="A42" s="168"/>
      <c r="B42" s="169"/>
      <c r="C42" s="189"/>
      <c r="F42" s="168"/>
      <c r="G42" s="169" t="s">
        <v>75</v>
      </c>
      <c r="H42" s="189">
        <v>66</v>
      </c>
      <c r="I42" s="192"/>
    </row>
    <row r="43" spans="1:9" ht="15" customHeight="1" x14ac:dyDescent="0.25">
      <c r="A43" s="168" t="s">
        <v>55</v>
      </c>
      <c r="B43" s="169" t="s">
        <v>73</v>
      </c>
      <c r="C43" s="220">
        <v>216</v>
      </c>
      <c r="F43" s="168" t="s">
        <v>55</v>
      </c>
      <c r="G43" s="169" t="s">
        <v>74</v>
      </c>
      <c r="H43" s="189">
        <v>127</v>
      </c>
      <c r="I43" s="192"/>
    </row>
    <row r="44" spans="1:9" ht="15" customHeight="1" x14ac:dyDescent="0.4">
      <c r="A44" s="193"/>
      <c r="B44" s="191"/>
      <c r="C44" s="1"/>
      <c r="D44" s="191"/>
      <c r="E44" s="1"/>
      <c r="F44" s="229"/>
      <c r="G44" s="230" t="s">
        <v>75</v>
      </c>
      <c r="H44" s="220">
        <v>44</v>
      </c>
      <c r="I44" s="192"/>
    </row>
    <row r="45" spans="1:9" ht="15" customHeight="1" thickBot="1" x14ac:dyDescent="0.45">
      <c r="A45" s="193"/>
      <c r="B45" s="191"/>
      <c r="C45" s="183"/>
      <c r="D45" s="191"/>
      <c r="F45" s="231" t="s">
        <v>88</v>
      </c>
      <c r="G45" s="247" t="s">
        <v>80</v>
      </c>
      <c r="H45" s="248">
        <v>9</v>
      </c>
      <c r="I45" s="192"/>
    </row>
    <row r="46" spans="1:9" ht="15" customHeight="1" thickTop="1" x14ac:dyDescent="0.25">
      <c r="C46" s="223">
        <f>SUM(C15:C45)</f>
        <v>1554</v>
      </c>
      <c r="G46" s="168"/>
      <c r="H46" s="224">
        <f>SUM(H15:H45)</f>
        <v>1635</v>
      </c>
      <c r="I46" s="192"/>
    </row>
    <row r="47" spans="1:9" ht="15" customHeight="1" x14ac:dyDescent="0.25">
      <c r="A47" s="192"/>
      <c r="B47" s="197"/>
      <c r="C47" s="198"/>
      <c r="I47" s="192"/>
    </row>
    <row r="48" spans="1:9" ht="15" customHeight="1" x14ac:dyDescent="0.25">
      <c r="A48" s="196"/>
      <c r="B48" s="197"/>
      <c r="C48" s="199"/>
      <c r="I48" s="195"/>
    </row>
    <row r="49" spans="1:9" ht="15" customHeight="1" x14ac:dyDescent="0.25">
      <c r="A49" s="192"/>
      <c r="B49" s="197"/>
      <c r="C49" s="199"/>
      <c r="I49" s="195"/>
    </row>
    <row r="50" spans="1:9" ht="15" customHeight="1" x14ac:dyDescent="0.25">
      <c r="A50" s="196"/>
      <c r="B50" s="197"/>
      <c r="C50" s="198"/>
      <c r="I50" s="195"/>
    </row>
    <row r="51" spans="1:9" ht="15" customHeight="1" x14ac:dyDescent="0.4">
      <c r="A51" s="193"/>
      <c r="B51" s="191"/>
      <c r="C51" s="194"/>
      <c r="D51" s="191"/>
      <c r="I51" s="195"/>
    </row>
    <row r="52" spans="1:9" ht="15" customHeight="1" x14ac:dyDescent="0.25">
      <c r="A52" s="196"/>
      <c r="B52" s="197"/>
      <c r="C52" s="200"/>
      <c r="I52" s="195"/>
    </row>
    <row r="53" spans="1:9" ht="15" customHeight="1" x14ac:dyDescent="0.4">
      <c r="A53" s="193"/>
      <c r="B53" s="191"/>
      <c r="C53" s="194"/>
      <c r="D53" s="191"/>
      <c r="I53" s="195"/>
    </row>
    <row r="54" spans="1:9" ht="15" customHeight="1" x14ac:dyDescent="0.25">
      <c r="A54" s="196"/>
      <c r="B54" s="197"/>
      <c r="C54" s="201"/>
      <c r="I54" s="192"/>
    </row>
    <row r="55" spans="1:9" ht="15" customHeight="1" x14ac:dyDescent="0.25">
      <c r="A55" s="192"/>
      <c r="B55" s="197"/>
      <c r="C55" s="201"/>
      <c r="I55" s="192"/>
    </row>
    <row r="56" spans="1:9" ht="15" customHeight="1" x14ac:dyDescent="0.25">
      <c r="A56" s="196"/>
      <c r="B56" s="197"/>
      <c r="C56" s="201"/>
      <c r="I56" s="192"/>
    </row>
    <row r="57" spans="1:9" ht="15" customHeight="1" x14ac:dyDescent="0.25">
      <c r="A57" s="192"/>
      <c r="B57" s="197"/>
      <c r="C57" s="201"/>
      <c r="I57" s="192"/>
    </row>
    <row r="58" spans="1:9" ht="15" customHeight="1" x14ac:dyDescent="0.25">
      <c r="A58" s="196"/>
      <c r="B58" s="197"/>
      <c r="C58" s="201"/>
      <c r="I58" s="192"/>
    </row>
    <row r="59" spans="1:9" ht="15" customHeight="1" x14ac:dyDescent="0.25">
      <c r="A59" s="192"/>
      <c r="B59" s="197"/>
      <c r="C59" s="201"/>
      <c r="I59" s="192"/>
    </row>
    <row r="60" spans="1:9" ht="15" customHeight="1" x14ac:dyDescent="0.25">
      <c r="A60" s="196"/>
      <c r="B60" s="197"/>
      <c r="C60" s="202"/>
      <c r="I60" s="192"/>
    </row>
    <row r="61" spans="1:9" ht="15" customHeight="1" x14ac:dyDescent="0.25">
      <c r="A61" s="192"/>
      <c r="B61" s="197"/>
      <c r="C61" s="202"/>
      <c r="I61" s="192"/>
    </row>
    <row r="62" spans="1:9" ht="15" customHeight="1" x14ac:dyDescent="0.25">
      <c r="A62" s="196"/>
      <c r="B62" s="197"/>
      <c r="C62" s="201"/>
      <c r="I62" s="192"/>
    </row>
    <row r="63" spans="1:9" ht="15" customHeight="1" x14ac:dyDescent="0.25">
      <c r="A63" s="192"/>
      <c r="B63" s="197"/>
      <c r="C63" s="201"/>
    </row>
    <row r="64" spans="1:9" ht="15" customHeight="1" x14ac:dyDescent="0.25">
      <c r="A64" s="196"/>
      <c r="B64" s="197"/>
      <c r="C64" s="201"/>
    </row>
    <row r="65" spans="1:4" ht="15" customHeight="1" x14ac:dyDescent="0.25">
      <c r="A65" s="192"/>
      <c r="B65" s="197"/>
      <c r="C65" s="201"/>
    </row>
    <row r="66" spans="1:4" ht="15" customHeight="1" x14ac:dyDescent="0.25">
      <c r="A66" s="196"/>
      <c r="B66" s="197"/>
      <c r="C66" s="203"/>
    </row>
    <row r="67" spans="1:4" ht="15" customHeight="1" x14ac:dyDescent="0.25">
      <c r="A67" s="192"/>
      <c r="B67" s="197"/>
      <c r="C67" s="203"/>
    </row>
    <row r="68" spans="1:4" ht="15" customHeight="1" x14ac:dyDescent="0.25">
      <c r="A68" s="196"/>
      <c r="B68" s="197"/>
      <c r="C68" s="202"/>
    </row>
    <row r="69" spans="1:4" ht="15" customHeight="1" x14ac:dyDescent="0.25">
      <c r="A69" s="192"/>
      <c r="B69" s="197"/>
      <c r="C69" s="202"/>
    </row>
    <row r="70" spans="1:4" ht="15" customHeight="1" x14ac:dyDescent="0.25">
      <c r="A70" s="196"/>
      <c r="B70" s="197"/>
      <c r="C70" s="202"/>
      <c r="D70" s="195"/>
    </row>
    <row r="71" spans="1:4" ht="15" customHeight="1" x14ac:dyDescent="0.25">
      <c r="A71" s="192"/>
      <c r="B71" s="197"/>
      <c r="C71" s="202"/>
      <c r="D71" s="195"/>
    </row>
    <row r="72" spans="1:4" ht="15" customHeight="1" x14ac:dyDescent="0.25">
      <c r="A72" s="196"/>
      <c r="B72" s="197"/>
      <c r="C72" s="202"/>
      <c r="D72" s="195"/>
    </row>
    <row r="73" spans="1:4" ht="15" customHeight="1" x14ac:dyDescent="0.25">
      <c r="A73" s="192"/>
      <c r="B73" s="197"/>
      <c r="C73" s="202"/>
      <c r="D73" s="195"/>
    </row>
    <row r="74" spans="1:4" ht="15" customHeight="1" x14ac:dyDescent="0.25">
      <c r="A74" s="196"/>
      <c r="B74" s="197"/>
      <c r="C74" s="201"/>
      <c r="D74" s="195"/>
    </row>
    <row r="75" spans="1:4" ht="15" customHeight="1" x14ac:dyDescent="0.25">
      <c r="A75" s="192"/>
      <c r="B75" s="197"/>
      <c r="C75" s="201"/>
      <c r="D75" s="195"/>
    </row>
    <row r="76" spans="1:4" ht="15" customHeight="1" x14ac:dyDescent="0.25">
      <c r="A76" s="196"/>
      <c r="B76" s="197"/>
      <c r="C76" s="201"/>
    </row>
    <row r="77" spans="1:4" ht="15" customHeight="1" x14ac:dyDescent="0.25">
      <c r="A77" s="192"/>
      <c r="B77" s="197"/>
      <c r="C77" s="201"/>
    </row>
    <row r="78" spans="1:4" ht="15" customHeight="1" x14ac:dyDescent="0.25">
      <c r="A78" s="196"/>
      <c r="B78" s="197"/>
      <c r="C78" s="201"/>
    </row>
    <row r="79" spans="1:4" ht="15" customHeight="1" x14ac:dyDescent="0.25">
      <c r="A79" s="196"/>
      <c r="B79" s="197"/>
      <c r="C79" s="201"/>
    </row>
    <row r="80" spans="1:4" ht="15" customHeight="1" x14ac:dyDescent="0.25">
      <c r="A80" s="196"/>
      <c r="B80" s="197"/>
      <c r="C80" s="201"/>
    </row>
    <row r="81" spans="1:4" ht="15" customHeight="1" x14ac:dyDescent="0.25">
      <c r="A81" s="196"/>
      <c r="B81" s="197"/>
      <c r="C81" s="201"/>
    </row>
    <row r="82" spans="1:4" ht="15" customHeight="1" x14ac:dyDescent="0.25">
      <c r="A82" s="196"/>
      <c r="B82" s="197"/>
      <c r="C82" s="202"/>
    </row>
    <row r="83" spans="1:4" ht="15" customHeight="1" x14ac:dyDescent="0.25">
      <c r="A83" s="196"/>
      <c r="B83" s="197"/>
      <c r="C83" s="202"/>
    </row>
    <row r="84" spans="1:4" ht="15" customHeight="1" x14ac:dyDescent="0.25">
      <c r="A84" s="192"/>
      <c r="B84" s="196"/>
      <c r="C84" s="204"/>
    </row>
    <row r="85" spans="1:4" x14ac:dyDescent="0.25">
      <c r="A85" s="168"/>
      <c r="D85" s="195"/>
    </row>
    <row r="86" spans="1:4" x14ac:dyDescent="0.25">
      <c r="A86" s="168"/>
      <c r="D86" s="195"/>
    </row>
    <row r="87" spans="1:4" ht="17.399999999999999" x14ac:dyDescent="0.3">
      <c r="A87" s="168"/>
      <c r="B87" s="168"/>
      <c r="C87" s="163"/>
      <c r="D87" s="205"/>
    </row>
    <row r="88" spans="1:4" ht="15.6" x14ac:dyDescent="0.3">
      <c r="A88" s="168"/>
      <c r="C88" s="179"/>
      <c r="D88" s="206"/>
    </row>
    <row r="93" spans="1:4" ht="17.399999999999999" x14ac:dyDescent="0.3">
      <c r="C93" s="163"/>
      <c r="D93" s="205"/>
    </row>
  </sheetData>
  <pageMargins left="0.7" right="0.7" top="0.75" bottom="0.75" header="0.3" footer="0.3"/>
  <pageSetup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9" sqref="B19"/>
    </sheetView>
  </sheetViews>
  <sheetFormatPr defaultRowHeight="13.2" x14ac:dyDescent="0.25"/>
  <cols>
    <col min="1" max="1" width="14.21875" customWidth="1"/>
    <col min="2" max="2" width="16.33203125" customWidth="1"/>
    <col min="3" max="3" width="6.77734375" customWidth="1"/>
    <col min="4" max="4" width="18.21875" customWidth="1"/>
    <col min="5" max="5" width="32.21875" customWidth="1"/>
  </cols>
  <sheetData>
    <row r="1" spans="1:5" x14ac:dyDescent="0.25">
      <c r="C1" s="184"/>
    </row>
    <row r="2" spans="1:5" ht="13.8" thickBot="1" x14ac:dyDescent="0.3">
      <c r="A2" s="185" t="s">
        <v>58</v>
      </c>
      <c r="B2" s="185" t="s">
        <v>59</v>
      </c>
      <c r="C2" s="186" t="s">
        <v>60</v>
      </c>
      <c r="D2" s="185" t="s">
        <v>61</v>
      </c>
      <c r="E2" s="185" t="s">
        <v>62</v>
      </c>
    </row>
    <row r="4" spans="1:5" x14ac:dyDescent="0.25">
      <c r="A4" t="s">
        <v>63</v>
      </c>
      <c r="B4" t="s">
        <v>40</v>
      </c>
      <c r="C4" s="187">
        <v>3</v>
      </c>
      <c r="D4" t="s">
        <v>64</v>
      </c>
      <c r="E4" t="s">
        <v>65</v>
      </c>
    </row>
    <row r="5" spans="1:5" x14ac:dyDescent="0.25">
      <c r="A5" s="188" t="s">
        <v>70</v>
      </c>
      <c r="B5" t="s">
        <v>40</v>
      </c>
      <c r="C5" s="187">
        <v>3</v>
      </c>
      <c r="D5" t="s">
        <v>64</v>
      </c>
      <c r="E5" s="188" t="s">
        <v>71</v>
      </c>
    </row>
    <row r="6" spans="1:5" ht="13.8" thickBot="1" x14ac:dyDescent="0.3">
      <c r="A6" s="188" t="s">
        <v>72</v>
      </c>
      <c r="B6" t="s">
        <v>40</v>
      </c>
      <c r="C6" s="228">
        <v>3</v>
      </c>
      <c r="D6" t="s">
        <v>64</v>
      </c>
      <c r="E6" s="188" t="s">
        <v>71</v>
      </c>
    </row>
    <row r="7" spans="1:5" ht="13.8" thickTop="1" x14ac:dyDescent="0.25">
      <c r="A7" s="188"/>
      <c r="C7" s="187">
        <f>SUM(C4:C6)</f>
        <v>9</v>
      </c>
      <c r="E7" s="188"/>
    </row>
    <row r="8" spans="1:5" x14ac:dyDescent="0.25">
      <c r="C8" s="187"/>
    </row>
    <row r="9" spans="1:5" x14ac:dyDescent="0.25">
      <c r="A9" s="188" t="s">
        <v>63</v>
      </c>
      <c r="B9" s="188" t="s">
        <v>37</v>
      </c>
      <c r="C9" s="187">
        <v>4</v>
      </c>
      <c r="D9" s="188" t="s">
        <v>66</v>
      </c>
      <c r="E9" s="188" t="s">
        <v>67</v>
      </c>
    </row>
    <row r="10" spans="1:5" x14ac:dyDescent="0.25">
      <c r="A10" s="188" t="s">
        <v>70</v>
      </c>
      <c r="B10" s="188" t="s">
        <v>37</v>
      </c>
      <c r="C10" s="187">
        <v>3</v>
      </c>
      <c r="D10" s="188" t="s">
        <v>66</v>
      </c>
      <c r="E10" s="188" t="s">
        <v>67</v>
      </c>
    </row>
    <row r="11" spans="1:5" ht="13.8" thickBot="1" x14ac:dyDescent="0.3">
      <c r="A11" s="188" t="s">
        <v>72</v>
      </c>
      <c r="B11" s="188" t="s">
        <v>37</v>
      </c>
      <c r="C11" s="228">
        <v>3</v>
      </c>
      <c r="D11" s="188" t="s">
        <v>66</v>
      </c>
      <c r="E11" s="188" t="s">
        <v>67</v>
      </c>
    </row>
    <row r="12" spans="1:5" ht="13.8" thickTop="1" x14ac:dyDescent="0.25">
      <c r="A12" s="188"/>
      <c r="B12" s="188"/>
      <c r="C12" s="227">
        <f>SUM(C9:C11)</f>
        <v>10</v>
      </c>
      <c r="D12" s="188"/>
      <c r="E12" s="188"/>
    </row>
    <row r="13" spans="1:5" x14ac:dyDescent="0.25">
      <c r="A13" s="188"/>
      <c r="B13" s="188"/>
      <c r="C13" s="187"/>
      <c r="D13" s="188"/>
      <c r="E13" s="188"/>
    </row>
    <row r="14" spans="1:5" x14ac:dyDescent="0.25">
      <c r="A14" s="226" t="s">
        <v>63</v>
      </c>
      <c r="B14" s="226" t="s">
        <v>56</v>
      </c>
      <c r="C14" s="227">
        <v>3</v>
      </c>
      <c r="D14" s="226" t="s">
        <v>68</v>
      </c>
      <c r="E14" s="226" t="s">
        <v>69</v>
      </c>
    </row>
    <row r="15" spans="1:5" x14ac:dyDescent="0.25">
      <c r="A15" s="226" t="s">
        <v>70</v>
      </c>
      <c r="B15" s="226" t="s">
        <v>56</v>
      </c>
      <c r="C15" s="227">
        <v>3</v>
      </c>
      <c r="D15" s="226" t="s">
        <v>68</v>
      </c>
      <c r="E15" s="226" t="s">
        <v>69</v>
      </c>
    </row>
    <row r="16" spans="1:5" ht="13.8" thickBot="1" x14ac:dyDescent="0.3">
      <c r="A16" s="226" t="s">
        <v>72</v>
      </c>
      <c r="B16" s="226" t="s">
        <v>56</v>
      </c>
      <c r="C16" s="228">
        <v>2</v>
      </c>
      <c r="D16" s="226" t="s">
        <v>68</v>
      </c>
      <c r="E16" s="226" t="s">
        <v>69</v>
      </c>
    </row>
    <row r="17" spans="3:3" ht="13.8" thickTop="1" x14ac:dyDescent="0.25">
      <c r="C17" s="187">
        <f>SUM(C14:C16)</f>
        <v>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OCT 2013</vt:lpstr>
      <vt:lpstr>NOV-DEC 2013</vt:lpstr>
      <vt:lpstr>PRO RATA</vt:lpstr>
      <vt:lpstr>CLASS TOTALS</vt:lpstr>
      <vt:lpstr>MONTHLY TOTALS</vt:lpstr>
      <vt:lpstr>BANK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Veppi</dc:creator>
  <cp:lastModifiedBy>Calderman</cp:lastModifiedBy>
  <cp:lastPrinted>2014-04-16T15:59:39Z</cp:lastPrinted>
  <dcterms:created xsi:type="dcterms:W3CDTF">2012-01-18T20:04:48Z</dcterms:created>
  <dcterms:modified xsi:type="dcterms:W3CDTF">2014-04-17T13:40:50Z</dcterms:modified>
</cp:coreProperties>
</file>